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KASIM 2019\"/>
    </mc:Choice>
  </mc:AlternateContent>
  <bookViews>
    <workbookView xWindow="480" yWindow="75" windowWidth="9600" windowHeight="6210"/>
  </bookViews>
  <sheets>
    <sheet name="SAĞLIK HİZ.MYOTIBBİ HİZM.TEKN." sheetId="39" r:id="rId1"/>
    <sheet name="POSOF MYOEVDE HASTA BAKIMI" sheetId="50" r:id="rId2"/>
    <sheet name="ÇILDIR MYO - ADALET PR" sheetId="53" r:id="rId3"/>
    <sheet name="SOS.BİL. MYO - PAZARLAMA" sheetId="54" r:id="rId4"/>
  </sheets>
  <definedNames>
    <definedName name="_xlnm._FilterDatabase" localSheetId="2" hidden="1">'ÇILDIR MYO - ADALET PR'!$G$13:$G$53</definedName>
    <definedName name="_xlnm._FilterDatabase" localSheetId="1" hidden="1">'POSOF MYOEVDE HASTA BAKIMI'!$G$12:$G$15</definedName>
    <definedName name="_xlnm._FilterDatabase" localSheetId="0" hidden="1">'SAĞLIK HİZ.MYOTIBBİ HİZM.TEKN.'!$G$12:$G$17</definedName>
    <definedName name="_xlnm._FilterDatabase" localSheetId="3" hidden="1">'SOS.BİL. MYO - PAZARLAMA'!$G$12:$G$48</definedName>
    <definedName name="_xlnm.Print_Area" localSheetId="2">'ÇILDIR MYO - ADALET PR'!$A$1:$H$77</definedName>
    <definedName name="_xlnm.Print_Area" localSheetId="1">'POSOF MYOEVDE HASTA BAKIMI'!$A$1:$I$19</definedName>
    <definedName name="_xlnm.Print_Area" localSheetId="0">'SAĞLIK HİZ.MYOTIBBİ HİZM.TEKN.'!$A$1:$I$28</definedName>
    <definedName name="_xlnm.Print_Area" localSheetId="3">'SOS.BİL. MYO - PAZARLAMA'!$A$1:$H$62</definedName>
  </definedNames>
  <calcPr calcId="162913" iterateDelta="0"/>
</workbook>
</file>

<file path=xl/calcChain.xml><?xml version="1.0" encoding="utf-8"?>
<calcChain xmlns="http://schemas.openxmlformats.org/spreadsheetml/2006/main">
  <c r="D14" i="39" l="1"/>
  <c r="D15" i="39"/>
  <c r="D16" i="39"/>
  <c r="D17" i="39"/>
  <c r="D18" i="39"/>
  <c r="D19" i="39"/>
  <c r="D20" i="39"/>
  <c r="D21" i="39"/>
  <c r="D22" i="39"/>
  <c r="D23" i="39"/>
  <c r="D24" i="39"/>
  <c r="D25" i="39"/>
  <c r="D26" i="39"/>
  <c r="D65" i="53" l="1"/>
  <c r="F65" i="53"/>
  <c r="D66" i="53"/>
  <c r="F66" i="53"/>
  <c r="D67" i="53"/>
  <c r="F67" i="53"/>
  <c r="D68" i="53"/>
  <c r="F68" i="53"/>
  <c r="D69" i="53"/>
  <c r="F69" i="53"/>
  <c r="D70" i="53"/>
  <c r="F70" i="53"/>
  <c r="G70" i="53" l="1"/>
  <c r="G68" i="53"/>
  <c r="G66" i="53"/>
  <c r="G69" i="53"/>
  <c r="G67" i="53"/>
  <c r="G65" i="53"/>
  <c r="D14" i="53"/>
  <c r="D53" i="54" l="1"/>
  <c r="F53" i="54"/>
  <c r="G53" i="54" s="1"/>
  <c r="D54" i="54"/>
  <c r="F54" i="54"/>
  <c r="G54" i="54" l="1"/>
  <c r="D37" i="54"/>
  <c r="F37" i="54"/>
  <c r="D23" i="54"/>
  <c r="F23" i="54"/>
  <c r="D39" i="54"/>
  <c r="F39" i="54"/>
  <c r="D28" i="54"/>
  <c r="F28" i="54"/>
  <c r="D49" i="54"/>
  <c r="F49" i="54"/>
  <c r="D36" i="54"/>
  <c r="F36" i="54"/>
  <c r="D24" i="54"/>
  <c r="F24" i="54"/>
  <c r="D33" i="54"/>
  <c r="F33" i="54"/>
  <c r="D19" i="54"/>
  <c r="F19" i="54"/>
  <c r="G24" i="54" l="1"/>
  <c r="G49" i="54"/>
  <c r="G28" i="54"/>
  <c r="G39" i="54"/>
  <c r="G19" i="54"/>
  <c r="G33" i="54"/>
  <c r="G37" i="54"/>
  <c r="G36" i="54"/>
  <c r="G23" i="54"/>
  <c r="F14" i="53"/>
  <c r="D46" i="53"/>
  <c r="F46" i="53"/>
  <c r="D44" i="53"/>
  <c r="F44" i="53"/>
  <c r="D37" i="53"/>
  <c r="F37" i="53"/>
  <c r="D58" i="53"/>
  <c r="F58" i="53"/>
  <c r="D35" i="53"/>
  <c r="F35" i="53"/>
  <c r="F45" i="53"/>
  <c r="D45" i="53"/>
  <c r="D17" i="53"/>
  <c r="F17" i="53"/>
  <c r="D56" i="53"/>
  <c r="F56" i="53"/>
  <c r="F22" i="39"/>
  <c r="F15" i="39"/>
  <c r="F14" i="39"/>
  <c r="D13" i="39"/>
  <c r="F13" i="39"/>
  <c r="F20" i="39"/>
  <c r="F24" i="39"/>
  <c r="D57" i="53"/>
  <c r="F57" i="53"/>
  <c r="D21" i="53"/>
  <c r="F21" i="53"/>
  <c r="D41" i="53"/>
  <c r="F41" i="53"/>
  <c r="D42" i="53"/>
  <c r="F42" i="53"/>
  <c r="D49" i="53"/>
  <c r="F49" i="53"/>
  <c r="D30" i="53"/>
  <c r="F30" i="53"/>
  <c r="G13" i="39" l="1"/>
  <c r="G15" i="39"/>
  <c r="G45" i="53"/>
  <c r="G37" i="53"/>
  <c r="G58" i="53"/>
  <c r="G46" i="53"/>
  <c r="G14" i="53"/>
  <c r="G35" i="53"/>
  <c r="G44" i="53"/>
  <c r="G56" i="53"/>
  <c r="G17" i="53"/>
  <c r="G24" i="39"/>
  <c r="G20" i="39"/>
  <c r="G14" i="39"/>
  <c r="G22" i="39"/>
  <c r="G42" i="53"/>
  <c r="D34" i="54" l="1"/>
  <c r="F34" i="54"/>
  <c r="D40" i="54"/>
  <c r="F40" i="54"/>
  <c r="D13" i="54"/>
  <c r="F13" i="54"/>
  <c r="G13" i="54" l="1"/>
  <c r="G40" i="54"/>
  <c r="G34" i="54"/>
  <c r="D44" i="54"/>
  <c r="F44" i="54"/>
  <c r="D25" i="54"/>
  <c r="F25" i="54"/>
  <c r="D26" i="54"/>
  <c r="F26" i="54"/>
  <c r="D47" i="54"/>
  <c r="F47" i="54"/>
  <c r="D43" i="54"/>
  <c r="F43" i="54"/>
  <c r="D32" i="54"/>
  <c r="F32" i="54"/>
  <c r="D22" i="54"/>
  <c r="F22" i="54"/>
  <c r="D42" i="54"/>
  <c r="F42" i="54"/>
  <c r="D63" i="53"/>
  <c r="F63" i="53"/>
  <c r="D27" i="53"/>
  <c r="F27" i="53"/>
  <c r="D23" i="53"/>
  <c r="F23" i="53"/>
  <c r="D24" i="53"/>
  <c r="F24" i="53"/>
  <c r="D43" i="53"/>
  <c r="F43" i="53"/>
  <c r="D54" i="53"/>
  <c r="F54" i="53"/>
  <c r="D48" i="53"/>
  <c r="F48" i="53"/>
  <c r="D36" i="53"/>
  <c r="F36" i="53"/>
  <c r="D25" i="53"/>
  <c r="F25" i="53"/>
  <c r="D52" i="54"/>
  <c r="F52" i="54"/>
  <c r="D30" i="54"/>
  <c r="F30" i="54"/>
  <c r="D15" i="54"/>
  <c r="F15" i="54"/>
  <c r="D21" i="54"/>
  <c r="F21" i="54"/>
  <c r="D16" i="54"/>
  <c r="F16" i="54"/>
  <c r="D35" i="54"/>
  <c r="F35" i="54"/>
  <c r="D20" i="54"/>
  <c r="F20" i="54"/>
  <c r="D17" i="54"/>
  <c r="F17" i="54"/>
  <c r="D50" i="54"/>
  <c r="F50" i="54"/>
  <c r="D41" i="54"/>
  <c r="F41" i="54"/>
  <c r="D18" i="54"/>
  <c r="F18" i="54"/>
  <c r="D14" i="54"/>
  <c r="F14" i="54"/>
  <c r="D51" i="54"/>
  <c r="F51" i="54"/>
  <c r="D16" i="53"/>
  <c r="F16" i="53"/>
  <c r="D40" i="53"/>
  <c r="F40" i="53"/>
  <c r="D60" i="53"/>
  <c r="F60" i="53"/>
  <c r="D51" i="53"/>
  <c r="F51" i="53"/>
  <c r="D64" i="53"/>
  <c r="F64" i="53"/>
  <c r="D62" i="53"/>
  <c r="F62" i="53"/>
  <c r="D29" i="53"/>
  <c r="F29" i="53"/>
  <c r="D33" i="53"/>
  <c r="F33" i="53"/>
  <c r="D39" i="53"/>
  <c r="F39" i="53"/>
  <c r="D13" i="53"/>
  <c r="F13" i="53"/>
  <c r="D19" i="53"/>
  <c r="F19" i="53"/>
  <c r="D32" i="53"/>
  <c r="F32" i="53"/>
  <c r="D53" i="53"/>
  <c r="F53" i="53"/>
  <c r="D47" i="53"/>
  <c r="F47" i="53"/>
  <c r="D28" i="53"/>
  <c r="F28" i="53"/>
  <c r="D26" i="53"/>
  <c r="F26" i="53"/>
  <c r="D59" i="53"/>
  <c r="F59" i="53"/>
  <c r="D22" i="53"/>
  <c r="F22" i="53"/>
  <c r="D34" i="53"/>
  <c r="F34" i="53"/>
  <c r="D18" i="53"/>
  <c r="F18" i="53"/>
  <c r="D20" i="53"/>
  <c r="F20" i="53"/>
  <c r="G43" i="54" l="1"/>
  <c r="G35" i="54"/>
  <c r="G17" i="54"/>
  <c r="G52" i="54"/>
  <c r="G64" i="53"/>
  <c r="G48" i="53"/>
  <c r="G22" i="53"/>
  <c r="G27" i="53"/>
  <c r="G51" i="53"/>
  <c r="G60" i="53"/>
  <c r="G32" i="53"/>
  <c r="G19" i="53"/>
  <c r="G13" i="53"/>
  <c r="G43" i="53"/>
  <c r="G36" i="53"/>
  <c r="G54" i="53"/>
  <c r="G39" i="53"/>
  <c r="G26" i="54"/>
  <c r="G44" i="54"/>
  <c r="G22" i="54"/>
  <c r="G32" i="54"/>
  <c r="G25" i="54"/>
  <c r="G42" i="54"/>
  <c r="G47" i="54"/>
  <c r="G21" i="54"/>
  <c r="G41" i="54"/>
  <c r="G20" i="54"/>
  <c r="G30" i="53"/>
  <c r="G47" i="53"/>
  <c r="G16" i="53"/>
  <c r="G20" i="53"/>
  <c r="G18" i="53"/>
  <c r="G23" i="53"/>
  <c r="G49" i="53"/>
  <c r="G57" i="53"/>
  <c r="G25" i="53"/>
  <c r="G28" i="53"/>
  <c r="G21" i="53"/>
  <c r="G26" i="53"/>
  <c r="G62" i="53"/>
  <c r="G24" i="53"/>
  <c r="G34" i="53"/>
  <c r="G63" i="53"/>
  <c r="G29" i="53"/>
  <c r="D48" i="54"/>
  <c r="D45" i="54"/>
  <c r="D38" i="54"/>
  <c r="D31" i="54"/>
  <c r="D29" i="54"/>
  <c r="D46" i="54"/>
  <c r="D27" i="54"/>
  <c r="D52" i="53"/>
  <c r="D61" i="53"/>
  <c r="D55" i="53"/>
  <c r="D31" i="53"/>
  <c r="D15" i="53"/>
  <c r="D38" i="53"/>
  <c r="D50" i="53"/>
  <c r="D13" i="50"/>
  <c r="D14" i="50"/>
  <c r="D15" i="50"/>
  <c r="F23" i="39"/>
  <c r="F21" i="39"/>
  <c r="F19" i="39"/>
  <c r="F26" i="39"/>
  <c r="F17" i="39"/>
  <c r="G17" i="39" l="1"/>
  <c r="G26" i="39"/>
  <c r="G19" i="39"/>
  <c r="G21" i="39"/>
  <c r="G23" i="39"/>
  <c r="F25" i="39"/>
  <c r="F18" i="39"/>
  <c r="G18" i="39" l="1"/>
  <c r="G25" i="39"/>
  <c r="G51" i="54"/>
  <c r="F48" i="54"/>
  <c r="F45" i="54"/>
  <c r="F38" i="54"/>
  <c r="F31" i="54"/>
  <c r="F29" i="54"/>
  <c r="F46" i="54"/>
  <c r="G46" i="54" s="1"/>
  <c r="F13" i="50"/>
  <c r="G13" i="50" s="1"/>
  <c r="F14" i="50"/>
  <c r="G14" i="50" s="1"/>
  <c r="F16" i="39"/>
  <c r="G16" i="39" l="1"/>
  <c r="G15" i="54"/>
  <c r="G29" i="54"/>
  <c r="G18" i="54"/>
  <c r="G38" i="54"/>
  <c r="G14" i="54"/>
  <c r="G48" i="54"/>
  <c r="G16" i="54"/>
  <c r="G31" i="54"/>
  <c r="G50" i="54"/>
  <c r="G45" i="54"/>
  <c r="F52" i="53"/>
  <c r="G52" i="53" s="1"/>
  <c r="F61" i="53"/>
  <c r="F55" i="53"/>
  <c r="G41" i="53" s="1"/>
  <c r="F31" i="53"/>
  <c r="F15" i="53"/>
  <c r="G15" i="53" s="1"/>
  <c r="F38" i="53"/>
  <c r="G55" i="53"/>
  <c r="G40" i="53" l="1"/>
  <c r="G38" i="53"/>
  <c r="G33" i="53"/>
  <c r="G31" i="53"/>
  <c r="G59" i="53"/>
  <c r="G61" i="53"/>
  <c r="F27" i="54"/>
  <c r="G27" i="54" s="1"/>
  <c r="F50" i="53"/>
  <c r="F15" i="50"/>
  <c r="G53" i="53" l="1"/>
  <c r="G50" i="53"/>
  <c r="G30" i="54"/>
  <c r="G15" i="50"/>
</calcChain>
</file>

<file path=xl/comments1.xml><?xml version="1.0" encoding="utf-8"?>
<comments xmlns="http://schemas.openxmlformats.org/spreadsheetml/2006/main">
  <authors>
    <author>gülfem</author>
    <author>Asus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  <charset val="162"/>
          </rPr>
          <t>Lisans alanı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  <charset val="162"/>
          </rPr>
          <t>Lisans alanı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25" authorId="1" shapeId="0">
      <text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9"/>
            <color indexed="81"/>
            <rFont val="Tahoma"/>
            <family val="2"/>
            <charset val="162"/>
          </rPr>
          <t>Evraklar onaylı değil</t>
        </r>
      </text>
    </comment>
    <comment ref="H26" authorId="1" shapeId="0">
      <text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9"/>
            <color indexed="81"/>
            <rFont val="Tahoma"/>
            <family val="2"/>
            <charset val="162"/>
          </rPr>
          <t>Evraklar onaylı değil</t>
        </r>
      </text>
    </comment>
  </commentList>
</comments>
</file>

<file path=xl/comments2.xml><?xml version="1.0" encoding="utf-8"?>
<comments xmlns="http://schemas.openxmlformats.org/spreadsheetml/2006/main">
  <authors>
    <author>gülfem</author>
    <author>Asus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  <charset val="162"/>
          </rPr>
          <t>Ales puanı yetersiz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  <charset val="162"/>
          </rPr>
          <t>Ales puanı yetersiz,yüksel lisans alanı uymuyor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59" authorId="0" shapeId="0">
      <text>
        <r>
          <rPr>
            <b/>
            <sz val="9"/>
            <color indexed="81"/>
            <rFont val="Tahoma"/>
            <family val="2"/>
            <charset val="162"/>
          </rPr>
          <t>Ales puanı yetersiz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  <charset val="162"/>
          </rPr>
          <t>Ales puanı yetersiz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9"/>
            <color indexed="81"/>
            <rFont val="Tahoma"/>
            <family val="2"/>
            <charset val="162"/>
          </rPr>
          <t>Lisans alanı uymuyor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  <charset val="162"/>
          </rPr>
          <t>Ales belgesi yok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  <charset val="162"/>
          </rPr>
          <t>Ales puanı yetersiz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  <charset val="162"/>
          </rPr>
          <t>Ales puanı yetersiz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64" authorId="1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Yüksek lisans mezunu değil 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gülfem</author>
    <author>Asus</author>
  </authors>
  <commentList>
    <comment ref="H49" authorId="0" shapeId="0">
      <text>
        <r>
          <rPr>
            <b/>
            <sz val="9"/>
            <color indexed="81"/>
            <rFont val="Tahoma"/>
            <family val="2"/>
            <charset val="162"/>
          </rPr>
          <t>Öğrenim belgeleri onaysız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  <charset val="162"/>
          </rPr>
          <t>Mezuniyet alanları uymuyor.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  <charset val="162"/>
          </rPr>
          <t>Öğrenim belgeleri onaysız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H52" authorId="1" shapeId="0">
      <text>
        <r>
          <rPr>
            <b/>
            <sz val="9"/>
            <color indexed="81"/>
            <rFont val="Tahoma"/>
            <family val="2"/>
            <charset val="162"/>
          </rPr>
          <t>Ales puanı yetersiz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<sst xmlns="http://schemas.openxmlformats.org/spreadsheetml/2006/main" count="354" uniqueCount="171">
  <si>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</si>
  <si>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</si>
  <si>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</si>
  <si>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</si>
  <si>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</si>
  <si>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</si>
  <si>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</si>
  <si>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</si>
  <si>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</si>
  <si>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</si>
  <si>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</si>
  <si>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Giriş Sınavı Bilgileri:</t>
  </si>
  <si>
    <t>KADRO SAYISI</t>
  </si>
  <si>
    <t>ALES (%70)</t>
  </si>
  <si>
    <t>LİSANS</t>
  </si>
  <si>
    <t>LİSANS (%30)</t>
  </si>
  <si>
    <t>ÖĞRETİM ELEMANI ALIMI ÖNDEĞERLENDİRME SONUÇLARI</t>
  </si>
  <si>
    <t>Bilgi      : 0 478 211 75 19</t>
  </si>
  <si>
    <t>ARDAHAN SAĞLIK HİZMETLERİ MYO</t>
  </si>
  <si>
    <t>İlan Sıra No : 1</t>
  </si>
  <si>
    <t>İlan Sıra No : 2</t>
  </si>
  <si>
    <t>İlan Sıra No : 5</t>
  </si>
  <si>
    <t>İlan Sıra No : 6</t>
  </si>
  <si>
    <t>JÜRİ ÜYESİ</t>
  </si>
  <si>
    <t xml:space="preserve">                   JÜRİ ÜYESİ</t>
  </si>
  <si>
    <t>Öğr. Gör.              (Ders Verecek)</t>
  </si>
  <si>
    <t>Tıbbi Hizmetler ve Teknikler Bölümü / Tıbbi Görüntüleme Teknikleri ABD</t>
  </si>
  <si>
    <t>POSOF MESLEK YÜKSEKOKULU</t>
  </si>
  <si>
    <t>ÇILDIR MESLEK YÜKSEKOKULU</t>
  </si>
  <si>
    <t>GÜL KIRAN</t>
  </si>
  <si>
    <t>EMİNE BEKAR</t>
  </si>
  <si>
    <t>MEHMET GÜNAY UYAR</t>
  </si>
  <si>
    <t>AHMET KOÇAK</t>
  </si>
  <si>
    <t>ANSI GÜZELKÖYLÜ</t>
  </si>
  <si>
    <t>MİHRALİ KÖSELİÖREN</t>
  </si>
  <si>
    <t>HANDAN NUH</t>
  </si>
  <si>
    <t>ATAKAN KOTAN</t>
  </si>
  <si>
    <t>FADİME BİÇER  ŞAHİN</t>
  </si>
  <si>
    <t>FUNDA CİRİT ÖZÇELİK</t>
  </si>
  <si>
    <t>DURSUN YILMAZ</t>
  </si>
  <si>
    <t>MEHMET EMİN KURT</t>
  </si>
  <si>
    <t>GÜLŞEN ALTUNTAŞ ÇALIM</t>
  </si>
  <si>
    <t>BARIŞ ÖZDERE</t>
  </si>
  <si>
    <t>SADIK ATICI</t>
  </si>
  <si>
    <t>MEHMET ALİ AKDEMİR</t>
  </si>
  <si>
    <t>HABİBE GÜNDOĞDU</t>
  </si>
  <si>
    <t>İZZETTİN EKİNCİ</t>
  </si>
  <si>
    <t>ŞAHİN KOÇ</t>
  </si>
  <si>
    <t>HANİFE SARIÇAM</t>
  </si>
  <si>
    <t>PINAR ORUÇ</t>
  </si>
  <si>
    <t>SINAVA GİRECEK</t>
  </si>
  <si>
    <t>SINAVA GİREMEYECEK</t>
  </si>
  <si>
    <t>MUHAMMED KAZOĞLU</t>
  </si>
  <si>
    <t>MEHMET SELÇUK</t>
  </si>
  <si>
    <t>DİLARA YEŞİLDAĞ DÖNMEZ</t>
  </si>
  <si>
    <t>ELANUR AKDAĞ</t>
  </si>
  <si>
    <t>BURAK KARAOĞLAN</t>
  </si>
  <si>
    <t>GÜLSEREN ERGÜN</t>
  </si>
  <si>
    <t>GÜRDAL TUT</t>
  </si>
  <si>
    <t>GAMZE ALTUN</t>
  </si>
  <si>
    <t>AYKUT KARAKUŞ</t>
  </si>
  <si>
    <t>GÜRKAN AKSOY</t>
  </si>
  <si>
    <t>MELİHA ÇINAR</t>
  </si>
  <si>
    <t>GEÇERSİZ BAŞVURU</t>
  </si>
  <si>
    <t>ŞEBNEM KÖSE</t>
  </si>
  <si>
    <t>BURCU AYBÜKE TAŞ</t>
  </si>
  <si>
    <t>NEVİN AKDOĞAN</t>
  </si>
  <si>
    <t>CAN GÜZEL</t>
  </si>
  <si>
    <t>MUSTAFA KARACA</t>
  </si>
  <si>
    <t>SİNEM DEMİROĞLU</t>
  </si>
  <si>
    <t>ÇAĞLA YILMAZ</t>
  </si>
  <si>
    <t>FEVZİ KIRBAŞOĞLU</t>
  </si>
  <si>
    <t>HÜSEYİN OĞUZ ORHAN</t>
  </si>
  <si>
    <t>FATMA ZEHRA ATEŞ</t>
  </si>
  <si>
    <t>ZELİHA MERVE ACAR</t>
  </si>
  <si>
    <t>YAVUZ KOÇ</t>
  </si>
  <si>
    <t>EVREN GÜZEL</t>
  </si>
  <si>
    <t>GÖKHAN SOYAL</t>
  </si>
  <si>
    <t>KADİR ARAS</t>
  </si>
  <si>
    <t>AYŞE SİMLA KÜÇÜK</t>
  </si>
  <si>
    <t>MERVE KAYA</t>
  </si>
  <si>
    <t>SERTAÇ KIRAÇ</t>
  </si>
  <si>
    <t>ÖZLEM ÖZTÜRK</t>
  </si>
  <si>
    <t>İREM ECE AKPINAR</t>
  </si>
  <si>
    <t>DOĞAN DEMİREL</t>
  </si>
  <si>
    <t>KAĞAN SARGI</t>
  </si>
  <si>
    <t>ABUZER ER</t>
  </si>
  <si>
    <t>BÜŞRA ÇELİK</t>
  </si>
  <si>
    <t>SAMİ ÇELİK</t>
  </si>
  <si>
    <t>GÜLCAN PAÇACI</t>
  </si>
  <si>
    <t>ÖZLEM ÇAĞLA ÇİÇEK</t>
  </si>
  <si>
    <t>AYŞE YILMAZ</t>
  </si>
  <si>
    <t>SERPİL SEDA ŞİMŞEK</t>
  </si>
  <si>
    <t>FATİH ARSLAN</t>
  </si>
  <si>
    <t>CİHAN ARSLAN</t>
  </si>
  <si>
    <t>FADİME AYÇA CEYLAN</t>
  </si>
  <si>
    <t>PELİN ÇOLAK</t>
  </si>
  <si>
    <t>RABİA NUR KARTAL</t>
  </si>
  <si>
    <t>SAFİYE TANSU KARAKURT</t>
  </si>
  <si>
    <t>BUŞRA SOYLU</t>
  </si>
  <si>
    <t>ABDULLAH AKYOL</t>
  </si>
  <si>
    <t>TUBA ÖZALP</t>
  </si>
  <si>
    <t>BERNA KURT</t>
  </si>
  <si>
    <t>ZİYA KURT</t>
  </si>
  <si>
    <t>RIDVAN İNÖNLÜ</t>
  </si>
  <si>
    <t>AYŞEGÜL İNCESU</t>
  </si>
  <si>
    <t>ERDOĞAN ALTUN</t>
  </si>
  <si>
    <t>Yer        :  İnsani Bilimler ve Edebiyat Fakültesi</t>
  </si>
  <si>
    <t>Öğr. Gör.
 (Ders Verecek)</t>
  </si>
  <si>
    <t>Jüri Üyesi</t>
  </si>
  <si>
    <t xml:space="preserve">     Prof. Dr. Şakir AYDOĞAN</t>
  </si>
  <si>
    <t xml:space="preserve">       Prof. Dr. Mehmet ÖZKAN</t>
  </si>
  <si>
    <t xml:space="preserve"> Dr. Öğr. Üyesi Bahanur MALAK AKGÜN</t>
  </si>
  <si>
    <t>Tarih     : 19.12.2019     Saat: 10:00</t>
  </si>
  <si>
    <t>Prof. Dr. Şakir AYDOĞAN</t>
  </si>
  <si>
    <t>Doç. Dr. İhsan KURTBAŞ</t>
  </si>
  <si>
    <t>Dr. Öğr. Üyesi Arzu KILIÇ</t>
  </si>
  <si>
    <t>ÖZGE KÖYGÜLÜ</t>
  </si>
  <si>
    <t>SEMRA ÖZDEMİR</t>
  </si>
  <si>
    <t>KADİR AYDIN</t>
  </si>
  <si>
    <t>BURAK CEYLAN</t>
  </si>
  <si>
    <t>HALİME KÖK</t>
  </si>
  <si>
    <t>FATMA ÜSTÜNDAĞ</t>
  </si>
  <si>
    <t>ALPEREN UĞUR</t>
  </si>
  <si>
    <t>OKAN DİLEYEN</t>
  </si>
  <si>
    <t>MAŞİDE KARACA</t>
  </si>
  <si>
    <t>FATİH SERDAR ÖZGÜLTEKİN</t>
  </si>
  <si>
    <t>FATMA BETÜL GÖRÜCÜ</t>
  </si>
  <si>
    <t>BAYRAM ZEHİR</t>
  </si>
  <si>
    <t>REYHAN CANDAR</t>
  </si>
  <si>
    <t>FİGEN İNANKUL</t>
  </si>
  <si>
    <t>ESİN DEMİR</t>
  </si>
  <si>
    <t>TÜLAY ERTAN</t>
  </si>
  <si>
    <t>DURSUN ALİ DUR</t>
  </si>
  <si>
    <t>FIRAT BİNGÖL</t>
  </si>
  <si>
    <t>HANDE TAŞLI</t>
  </si>
  <si>
    <t>MEHMET BABACAN</t>
  </si>
  <si>
    <t>MEHMET ERDOĞAN</t>
  </si>
  <si>
    <t>SEMİH ERİŞ</t>
  </si>
  <si>
    <t>MERVE EMECEN</t>
  </si>
  <si>
    <t>ÖZGÜL KILIÇ</t>
  </si>
  <si>
    <t>SİBEL YILDIZ</t>
  </si>
  <si>
    <t>BERKAY YILDIRIM</t>
  </si>
  <si>
    <t>MEHMET SÜRMELİ</t>
  </si>
  <si>
    <t>AHMET REŞAT GÜNGÖR</t>
  </si>
  <si>
    <t>BENSU AKDUMAN</t>
  </si>
  <si>
    <t>LEMAN NİDA YILDIRIM</t>
  </si>
  <si>
    <t>NİDA ŞAROĞLU</t>
  </si>
  <si>
    <t>FERİDE ÖMEROĞLU</t>
  </si>
  <si>
    <t>DİCLE KAYA YAĞMUR</t>
  </si>
  <si>
    <t>NECİP DORUK AKBAKIN</t>
  </si>
  <si>
    <t xml:space="preserve">          Prof. Dr. Mehmet ÖZKAN</t>
  </si>
  <si>
    <t xml:space="preserve">       Dr. Öğr. Üyesi Bahanur MALAK AKGÜN</t>
  </si>
  <si>
    <t>GEÇ BAŞVURU</t>
  </si>
  <si>
    <t>RAHİME PINAR</t>
  </si>
  <si>
    <t>SÜMEYYE TANRIKULU</t>
  </si>
  <si>
    <t>Sağlık Bakım Hizmetleri /
 Evde Hasta Bakımı ABD</t>
  </si>
  <si>
    <t>Hukuk Bölümü / 
Adalet Programı</t>
  </si>
  <si>
    <t>Pazarlama ve Reklamcılık Bölümü /
 Halkla İlişkiler Tanıtım Programı</t>
  </si>
  <si>
    <t xml:space="preserve">                                            T.C.</t>
  </si>
  <si>
    <t>HAKAN AKCA</t>
  </si>
  <si>
    <t>HABİBE KULLE</t>
  </si>
  <si>
    <t>İSMAİL MARDİNLİ</t>
  </si>
  <si>
    <t>NİMET BOLLUK</t>
  </si>
  <si>
    <t>RAMAZAN KAYMAKÇI</t>
  </si>
  <si>
    <t>SEBİLE ÖZGEZ</t>
  </si>
  <si>
    <t>Dr. Öğr. Üyesi Kutay ÜSTÜN</t>
  </si>
  <si>
    <t xml:space="preserve">                JÜRİ ÜYESİ</t>
  </si>
  <si>
    <t xml:space="preserve">                Dr. Öğr. Üyesi Perihan GÖZÜM</t>
  </si>
  <si>
    <t>Öğr. Gör. (Ders Verecek)</t>
  </si>
  <si>
    <t>ARDAHAN SOSYAL BİLİMLER MYO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</si>
</sst>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;[Red]0.00"/>
    <numFmt numFmtId="166" formatCode="0.000;[Red]0.000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14" fontId="3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164" fontId="1" fillId="2" borderId="0" xfId="0" applyNumberFormat="1" applyFont="1" applyFill="1"/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 vertical="center"/>
    </xf>
    <xf numFmtId="165" fontId="2" fillId="2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14" fontId="2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/>
    <xf numFmtId="165" fontId="9" fillId="2" borderId="0" xfId="0" applyNumberFormat="1" applyFont="1" applyFill="1"/>
    <xf numFmtId="164" fontId="9" fillId="2" borderId="0" xfId="0" applyNumberFormat="1" applyFont="1" applyFill="1"/>
    <xf numFmtId="0" fontId="9" fillId="2" borderId="0" xfId="0" applyFont="1" applyFill="1" applyAlignment="1">
      <alignment horizontal="center"/>
    </xf>
    <xf numFmtId="165" fontId="8" fillId="2" borderId="0" xfId="0" applyNumberFormat="1" applyFont="1" applyFill="1"/>
    <xf numFmtId="164" fontId="8" fillId="2" borderId="0" xfId="0" applyNumberFormat="1" applyFont="1" applyFill="1"/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>
      <selection activeCell="C11" sqref="C11:E11"/>
    </sheetView>
  </sheetViews>
  <sheetFormatPr defaultRowHeight="15" x14ac:dyDescent="0.25"/>
  <cols>
    <col min="1" max="1" width="4.140625" style="1" bestFit="1" customWidth="1"/>
    <col min="2" max="2" width="27.42578125" style="2" customWidth="1"/>
    <col min="3" max="4" width="13.28515625" style="2" customWidth="1"/>
    <col min="5" max="5" width="16.7109375" style="2" customWidth="1"/>
    <col min="6" max="6" width="14.85546875" style="2" customWidth="1"/>
    <col min="7" max="7" width="13.5703125" style="2" customWidth="1"/>
    <col min="8" max="8" width="27.14062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8" ht="15.75" x14ac:dyDescent="0.25">
      <c r="A1" s="12"/>
      <c r="B1" s="3"/>
      <c r="C1" s="3"/>
      <c r="D1" s="3"/>
      <c r="E1" s="12" t="s">
        <v>10</v>
      </c>
      <c r="F1" s="3"/>
      <c r="G1" s="3"/>
      <c r="H1" s="12"/>
    </row>
    <row r="2" spans="1:8" ht="15.75" x14ac:dyDescent="0.25">
      <c r="A2" s="12"/>
      <c r="B2" s="62" t="s">
        <v>8</v>
      </c>
      <c r="C2" s="62"/>
      <c r="D2" s="62"/>
      <c r="E2" s="62"/>
      <c r="F2" s="62"/>
      <c r="G2" s="62"/>
      <c r="H2" s="62"/>
    </row>
    <row r="3" spans="1:8" ht="15.75" x14ac:dyDescent="0.25">
      <c r="A3" s="12"/>
      <c r="B3" s="62" t="s">
        <v>16</v>
      </c>
      <c r="C3" s="62"/>
      <c r="D3" s="62"/>
      <c r="E3" s="62"/>
      <c r="F3" s="62"/>
      <c r="G3" s="62"/>
      <c r="H3" s="62"/>
    </row>
    <row r="4" spans="1:8" ht="15.75" x14ac:dyDescent="0.25">
      <c r="A4" s="12"/>
      <c r="B4" s="63"/>
      <c r="C4" s="62"/>
      <c r="D4" s="62"/>
      <c r="E4" s="62"/>
      <c r="F4" s="62"/>
      <c r="G4" s="62"/>
      <c r="H4" s="62"/>
    </row>
    <row r="5" spans="1:8" ht="15.75" x14ac:dyDescent="0.25">
      <c r="A5" s="12"/>
      <c r="B5" s="4" t="s">
        <v>11</v>
      </c>
      <c r="C5" s="14"/>
      <c r="D5" s="14"/>
      <c r="E5" s="14"/>
      <c r="F5" s="14"/>
      <c r="G5" s="14"/>
      <c r="H5" s="14"/>
    </row>
    <row r="6" spans="1:8" ht="15.75" x14ac:dyDescent="0.25">
      <c r="A6" s="12"/>
      <c r="B6" s="34" t="s">
        <v>113</v>
      </c>
      <c r="C6" s="14"/>
      <c r="D6" s="14"/>
      <c r="E6" s="14"/>
      <c r="F6" s="14"/>
      <c r="G6" s="14"/>
      <c r="H6" s="14"/>
    </row>
    <row r="7" spans="1:8" ht="15.75" x14ac:dyDescent="0.25">
      <c r="A7" s="12"/>
      <c r="B7" s="64" t="s">
        <v>107</v>
      </c>
      <c r="C7" s="64"/>
      <c r="D7" s="64"/>
      <c r="E7" s="64"/>
      <c r="F7" s="64"/>
      <c r="G7" s="14"/>
      <c r="H7" s="14"/>
    </row>
    <row r="8" spans="1:8" ht="15.75" x14ac:dyDescent="0.25">
      <c r="A8" s="12"/>
      <c r="B8" s="64" t="s">
        <v>17</v>
      </c>
      <c r="C8" s="64"/>
      <c r="D8" s="64"/>
      <c r="E8" s="64"/>
      <c r="F8" s="64"/>
      <c r="G8" s="14"/>
      <c r="H8" s="14"/>
    </row>
    <row r="9" spans="1:8" ht="15.75" x14ac:dyDescent="0.25">
      <c r="A9" s="12"/>
      <c r="B9" s="15"/>
      <c r="C9" s="15"/>
      <c r="D9" s="15"/>
      <c r="E9" s="15"/>
      <c r="F9" s="15"/>
      <c r="G9" s="14"/>
      <c r="H9" s="14" t="s">
        <v>19</v>
      </c>
    </row>
    <row r="10" spans="1:8" ht="15.75" x14ac:dyDescent="0.25">
      <c r="A10" s="60" t="s">
        <v>2</v>
      </c>
      <c r="B10" s="60"/>
      <c r="C10" s="65" t="s">
        <v>18</v>
      </c>
      <c r="D10" s="66"/>
      <c r="E10" s="66"/>
      <c r="F10" s="5" t="s">
        <v>12</v>
      </c>
      <c r="G10" s="6" t="s">
        <v>3</v>
      </c>
      <c r="H10" s="7" t="s">
        <v>4</v>
      </c>
    </row>
    <row r="11" spans="1:8" ht="33" customHeight="1" x14ac:dyDescent="0.25">
      <c r="A11" s="60" t="s">
        <v>5</v>
      </c>
      <c r="B11" s="60"/>
      <c r="C11" s="61" t="s">
        <v>26</v>
      </c>
      <c r="D11" s="61"/>
      <c r="E11" s="61"/>
      <c r="F11" s="16">
        <v>1</v>
      </c>
      <c r="G11" s="8">
        <v>5</v>
      </c>
      <c r="H11" s="17" t="s">
        <v>108</v>
      </c>
    </row>
    <row r="12" spans="1:8" ht="18.75" customHeight="1" x14ac:dyDescent="0.25">
      <c r="A12" s="7" t="s">
        <v>9</v>
      </c>
      <c r="B12" s="7" t="s">
        <v>6</v>
      </c>
      <c r="C12" s="9" t="s">
        <v>0</v>
      </c>
      <c r="D12" s="6" t="s">
        <v>13</v>
      </c>
      <c r="E12" s="10" t="s">
        <v>14</v>
      </c>
      <c r="F12" s="11" t="s">
        <v>15</v>
      </c>
      <c r="G12" s="6" t="s">
        <v>1</v>
      </c>
      <c r="H12" s="7" t="s">
        <v>7</v>
      </c>
    </row>
    <row r="13" spans="1:8" ht="24" customHeight="1" x14ac:dyDescent="0.25">
      <c r="A13" s="5">
        <v>1</v>
      </c>
      <c r="B13" s="13" t="s">
        <v>44</v>
      </c>
      <c r="C13" s="6">
        <v>82.366770000000002</v>
      </c>
      <c r="D13" s="6">
        <f t="shared" ref="D13:D26" si="0">C13*0.7</f>
        <v>57.656738999999995</v>
      </c>
      <c r="E13" s="11">
        <v>71.3</v>
      </c>
      <c r="F13" s="11">
        <f t="shared" ref="F13:F22" si="1">E13*0.3</f>
        <v>21.389999999999997</v>
      </c>
      <c r="G13" s="6">
        <f t="shared" ref="G13:G16" si="2">F13+D13</f>
        <v>79.046738999999988</v>
      </c>
      <c r="H13" s="22" t="s">
        <v>50</v>
      </c>
    </row>
    <row r="14" spans="1:8" ht="24" customHeight="1" x14ac:dyDescent="0.25">
      <c r="A14" s="5">
        <v>2</v>
      </c>
      <c r="B14" s="13" t="s">
        <v>47</v>
      </c>
      <c r="C14" s="6">
        <v>77.046390000000002</v>
      </c>
      <c r="D14" s="6">
        <f t="shared" si="0"/>
        <v>53.932473000000002</v>
      </c>
      <c r="E14" s="11">
        <v>80.86</v>
      </c>
      <c r="F14" s="11">
        <f t="shared" si="1"/>
        <v>24.257999999999999</v>
      </c>
      <c r="G14" s="6">
        <f t="shared" si="2"/>
        <v>78.190472999999997</v>
      </c>
      <c r="H14" s="22" t="s">
        <v>50</v>
      </c>
    </row>
    <row r="15" spans="1:8" ht="24" customHeight="1" x14ac:dyDescent="0.25">
      <c r="A15" s="16">
        <v>3</v>
      </c>
      <c r="B15" s="13" t="s">
        <v>46</v>
      </c>
      <c r="C15" s="6">
        <v>76.43562</v>
      </c>
      <c r="D15" s="6">
        <f t="shared" si="0"/>
        <v>53.504933999999999</v>
      </c>
      <c r="E15" s="11">
        <v>74.33</v>
      </c>
      <c r="F15" s="11">
        <f t="shared" si="1"/>
        <v>22.298999999999999</v>
      </c>
      <c r="G15" s="6">
        <f t="shared" si="2"/>
        <v>75.803933999999998</v>
      </c>
      <c r="H15" s="22" t="s">
        <v>50</v>
      </c>
    </row>
    <row r="16" spans="1:8" ht="24" customHeight="1" x14ac:dyDescent="0.25">
      <c r="A16" s="16">
        <v>4</v>
      </c>
      <c r="B16" s="13" t="s">
        <v>43</v>
      </c>
      <c r="C16" s="6">
        <v>77.188209999999998</v>
      </c>
      <c r="D16" s="6">
        <f t="shared" si="0"/>
        <v>54.031746999999996</v>
      </c>
      <c r="E16" s="11">
        <v>72.459999999999994</v>
      </c>
      <c r="F16" s="11">
        <f t="shared" si="1"/>
        <v>21.737999999999996</v>
      </c>
      <c r="G16" s="6">
        <f t="shared" si="2"/>
        <v>75.769746999999995</v>
      </c>
      <c r="H16" s="22" t="s">
        <v>50</v>
      </c>
    </row>
    <row r="17" spans="1:9" ht="24" customHeight="1" x14ac:dyDescent="0.25">
      <c r="A17" s="16">
        <v>5</v>
      </c>
      <c r="B17" s="13" t="s">
        <v>29</v>
      </c>
      <c r="C17" s="6">
        <v>78.788039999999995</v>
      </c>
      <c r="D17" s="6">
        <f t="shared" si="0"/>
        <v>55.151627999999995</v>
      </c>
      <c r="E17" s="11">
        <v>61.73</v>
      </c>
      <c r="F17" s="6">
        <f t="shared" si="1"/>
        <v>18.518999999999998</v>
      </c>
      <c r="G17" s="6">
        <f>D17+F17</f>
        <v>73.670627999999994</v>
      </c>
      <c r="H17" s="22" t="s">
        <v>50</v>
      </c>
    </row>
    <row r="18" spans="1:9" ht="24" customHeight="1" x14ac:dyDescent="0.25">
      <c r="A18" s="16">
        <v>6</v>
      </c>
      <c r="B18" s="13" t="s">
        <v>42</v>
      </c>
      <c r="C18" s="6">
        <v>73.158180000000002</v>
      </c>
      <c r="D18" s="6">
        <f t="shared" si="0"/>
        <v>51.210726000000001</v>
      </c>
      <c r="E18" s="11">
        <v>73.63</v>
      </c>
      <c r="F18" s="11">
        <f t="shared" si="1"/>
        <v>22.088999999999999</v>
      </c>
      <c r="G18" s="6">
        <f>F18+D18</f>
        <v>73.299725999999993</v>
      </c>
      <c r="H18" s="22" t="s">
        <v>50</v>
      </c>
    </row>
    <row r="19" spans="1:9" ht="24" customHeight="1" x14ac:dyDescent="0.25">
      <c r="A19" s="16">
        <v>7</v>
      </c>
      <c r="B19" s="13" t="s">
        <v>37</v>
      </c>
      <c r="C19" s="6">
        <v>73.931550000000001</v>
      </c>
      <c r="D19" s="6">
        <f t="shared" si="0"/>
        <v>51.752085000000001</v>
      </c>
      <c r="E19" s="11">
        <v>69.58</v>
      </c>
      <c r="F19" s="6">
        <f t="shared" si="1"/>
        <v>20.873999999999999</v>
      </c>
      <c r="G19" s="6">
        <f>D19+F19</f>
        <v>72.626085000000003</v>
      </c>
      <c r="H19" s="22" t="s">
        <v>50</v>
      </c>
    </row>
    <row r="20" spans="1:9" ht="24" customHeight="1" x14ac:dyDescent="0.25">
      <c r="A20" s="16">
        <v>8</v>
      </c>
      <c r="B20" s="13" t="s">
        <v>48</v>
      </c>
      <c r="C20" s="6">
        <v>70.463489999999993</v>
      </c>
      <c r="D20" s="6">
        <f t="shared" si="0"/>
        <v>49.324442999999995</v>
      </c>
      <c r="E20" s="11">
        <v>74.56</v>
      </c>
      <c r="F20" s="11">
        <f t="shared" si="1"/>
        <v>22.367999999999999</v>
      </c>
      <c r="G20" s="6">
        <f>F20+D20</f>
        <v>71.692442999999997</v>
      </c>
      <c r="H20" s="22" t="s">
        <v>50</v>
      </c>
    </row>
    <row r="21" spans="1:9" ht="24" customHeight="1" x14ac:dyDescent="0.25">
      <c r="A21" s="16">
        <v>9</v>
      </c>
      <c r="B21" s="13" t="s">
        <v>38</v>
      </c>
      <c r="C21" s="6">
        <v>70.632540000000006</v>
      </c>
      <c r="D21" s="6">
        <f t="shared" si="0"/>
        <v>49.442778000000004</v>
      </c>
      <c r="E21" s="11">
        <v>71.06</v>
      </c>
      <c r="F21" s="6">
        <f t="shared" si="1"/>
        <v>21.318000000000001</v>
      </c>
      <c r="G21" s="6">
        <f>D21+F21</f>
        <v>70.760778000000002</v>
      </c>
      <c r="H21" s="22" t="s">
        <v>50</v>
      </c>
    </row>
    <row r="22" spans="1:9" ht="24" customHeight="1" x14ac:dyDescent="0.25">
      <c r="A22" s="16">
        <v>10</v>
      </c>
      <c r="B22" s="13" t="s">
        <v>45</v>
      </c>
      <c r="C22" s="6">
        <v>70.737920000000003</v>
      </c>
      <c r="D22" s="6">
        <f t="shared" si="0"/>
        <v>49.516543999999996</v>
      </c>
      <c r="E22" s="11">
        <v>64.06</v>
      </c>
      <c r="F22" s="11">
        <f t="shared" si="1"/>
        <v>19.218</v>
      </c>
      <c r="G22" s="6">
        <f>F22+D22</f>
        <v>68.734544</v>
      </c>
      <c r="H22" s="22" t="s">
        <v>50</v>
      </c>
    </row>
    <row r="23" spans="1:9" ht="24" customHeight="1" x14ac:dyDescent="0.25">
      <c r="A23" s="16">
        <v>11</v>
      </c>
      <c r="B23" s="13" t="s">
        <v>40</v>
      </c>
      <c r="C23" s="6">
        <v>90.795299999999997</v>
      </c>
      <c r="D23" s="6">
        <f t="shared" si="0"/>
        <v>63.556709999999995</v>
      </c>
      <c r="E23" s="11">
        <v>65.7</v>
      </c>
      <c r="F23" s="6">
        <f>E23*0.3</f>
        <v>19.71</v>
      </c>
      <c r="G23" s="6">
        <f>D23+F23</f>
        <v>83.266709999999989</v>
      </c>
      <c r="H23" s="22" t="s">
        <v>63</v>
      </c>
    </row>
    <row r="24" spans="1:9" ht="24" customHeight="1" x14ac:dyDescent="0.25">
      <c r="A24" s="16">
        <v>12</v>
      </c>
      <c r="B24" s="13" t="s">
        <v>49</v>
      </c>
      <c r="C24" s="6">
        <v>73.906270000000006</v>
      </c>
      <c r="D24" s="6">
        <f t="shared" si="0"/>
        <v>51.734389</v>
      </c>
      <c r="E24" s="11">
        <v>78.760000000000005</v>
      </c>
      <c r="F24" s="11">
        <f>E24*0.3</f>
        <v>23.628</v>
      </c>
      <c r="G24" s="6">
        <f>F24+D24</f>
        <v>75.362389000000007</v>
      </c>
      <c r="H24" s="22" t="s">
        <v>63</v>
      </c>
    </row>
    <row r="25" spans="1:9" ht="24" customHeight="1" x14ac:dyDescent="0.25">
      <c r="A25" s="16">
        <v>13</v>
      </c>
      <c r="B25" s="13" t="s">
        <v>41</v>
      </c>
      <c r="C25" s="6">
        <v>75.099680000000006</v>
      </c>
      <c r="D25" s="6">
        <f t="shared" si="0"/>
        <v>52.569776000000005</v>
      </c>
      <c r="E25" s="11">
        <v>74.099999999999994</v>
      </c>
      <c r="F25" s="11">
        <f>E25*0.3</f>
        <v>22.229999999999997</v>
      </c>
      <c r="G25" s="6">
        <f>F25+D25</f>
        <v>74.799776000000008</v>
      </c>
      <c r="H25" s="22" t="s">
        <v>63</v>
      </c>
    </row>
    <row r="26" spans="1:9" ht="24" customHeight="1" x14ac:dyDescent="0.25">
      <c r="A26" s="16">
        <v>14</v>
      </c>
      <c r="B26" s="13" t="s">
        <v>30</v>
      </c>
      <c r="C26" s="6">
        <v>70.477369999999993</v>
      </c>
      <c r="D26" s="6">
        <f t="shared" si="0"/>
        <v>49.334158999999993</v>
      </c>
      <c r="E26" s="11">
        <v>72.27</v>
      </c>
      <c r="F26" s="6">
        <f>E26*0.3</f>
        <v>21.680999999999997</v>
      </c>
      <c r="G26" s="6">
        <f>D26+F26</f>
        <v>71.015158999999983</v>
      </c>
      <c r="H26" s="22" t="s">
        <v>63</v>
      </c>
    </row>
    <row r="27" spans="1:9" s="46" customFormat="1" ht="23.25" customHeight="1" x14ac:dyDescent="0.25">
      <c r="A27" s="45"/>
      <c r="B27" s="45" t="s">
        <v>109</v>
      </c>
      <c r="D27" s="59" t="s">
        <v>109</v>
      </c>
      <c r="E27" s="59"/>
      <c r="G27" s="59" t="s">
        <v>109</v>
      </c>
      <c r="H27" s="59"/>
      <c r="I27" s="45"/>
    </row>
    <row r="28" spans="1:9" s="46" customFormat="1" ht="24" customHeight="1" x14ac:dyDescent="0.25">
      <c r="A28" s="45"/>
      <c r="B28" s="46" t="s">
        <v>110</v>
      </c>
      <c r="D28" s="46" t="s">
        <v>151</v>
      </c>
      <c r="G28" s="46" t="s">
        <v>152</v>
      </c>
      <c r="H28" s="45"/>
      <c r="I28" s="45"/>
    </row>
    <row r="29" spans="1:9" ht="24" customHeight="1" x14ac:dyDescent="0.25"/>
  </sheetData>
  <sortState ref="A13:H27">
    <sortCondition descending="1" ref="G12"/>
  </sortState>
  <mergeCells count="11">
    <mergeCell ref="D27:E27"/>
    <mergeCell ref="G27:H27"/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scale="84" fitToWidth="0" orientation="landscape" r:id="rId1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workbookViewId="0">
      <selection activeCell="F15" sqref="F15"/>
    </sheetView>
  </sheetViews>
  <sheetFormatPr defaultRowHeight="15" x14ac:dyDescent="0.25"/>
  <cols>
    <col min="1" max="1" width="4.140625" style="1" bestFit="1" customWidth="1"/>
    <col min="2" max="2" width="25" style="2" customWidth="1"/>
    <col min="3" max="4" width="13.28515625" style="2" customWidth="1"/>
    <col min="5" max="5" width="16.7109375" style="2" customWidth="1"/>
    <col min="6" max="6" width="14.85546875" style="2" customWidth="1"/>
    <col min="7" max="7" width="13.5703125" style="2" customWidth="1"/>
    <col min="8" max="8" width="20.8554687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8" ht="15.75" x14ac:dyDescent="0.25">
      <c r="A1" s="12"/>
      <c r="B1" s="3"/>
      <c r="C1" s="3"/>
      <c r="D1" s="3"/>
      <c r="E1" s="12" t="s">
        <v>10</v>
      </c>
      <c r="F1" s="3"/>
      <c r="G1" s="3"/>
      <c r="H1" s="12"/>
    </row>
    <row r="2" spans="1:8" ht="15.75" x14ac:dyDescent="0.25">
      <c r="A2" s="12"/>
      <c r="B2" s="62" t="s">
        <v>8</v>
      </c>
      <c r="C2" s="62"/>
      <c r="D2" s="62"/>
      <c r="E2" s="62"/>
      <c r="F2" s="62"/>
      <c r="G2" s="62"/>
      <c r="H2" s="62"/>
    </row>
    <row r="3" spans="1:8" ht="15.75" x14ac:dyDescent="0.25">
      <c r="A3" s="12"/>
      <c r="B3" s="62" t="s">
        <v>16</v>
      </c>
      <c r="C3" s="62"/>
      <c r="D3" s="62"/>
      <c r="E3" s="62"/>
      <c r="F3" s="62"/>
      <c r="G3" s="62"/>
      <c r="H3" s="62"/>
    </row>
    <row r="4" spans="1:8" ht="15.75" x14ac:dyDescent="0.25">
      <c r="A4" s="12"/>
      <c r="B4" s="63"/>
      <c r="C4" s="62"/>
      <c r="D4" s="62"/>
      <c r="E4" s="62"/>
      <c r="F4" s="62"/>
      <c r="G4" s="62"/>
      <c r="H4" s="62"/>
    </row>
    <row r="5" spans="1:8" ht="15.75" x14ac:dyDescent="0.25">
      <c r="A5" s="12"/>
      <c r="B5" s="4" t="s">
        <v>11</v>
      </c>
      <c r="C5" s="18"/>
      <c r="D5" s="18"/>
      <c r="E5" s="18"/>
      <c r="F5" s="18"/>
      <c r="G5" s="18"/>
      <c r="H5" s="18"/>
    </row>
    <row r="6" spans="1:8" ht="15.75" x14ac:dyDescent="0.25">
      <c r="A6" s="12"/>
      <c r="B6" s="34" t="s">
        <v>113</v>
      </c>
      <c r="C6" s="18"/>
      <c r="D6" s="18"/>
      <c r="E6" s="18"/>
      <c r="F6" s="18"/>
      <c r="G6" s="18"/>
      <c r="H6" s="18"/>
    </row>
    <row r="7" spans="1:8" ht="15.75" x14ac:dyDescent="0.25">
      <c r="A7" s="12"/>
      <c r="B7" s="64" t="s">
        <v>107</v>
      </c>
      <c r="C7" s="64"/>
      <c r="D7" s="64"/>
      <c r="E7" s="64"/>
      <c r="F7" s="64"/>
      <c r="G7" s="18"/>
      <c r="H7" s="18"/>
    </row>
    <row r="8" spans="1:8" ht="15.75" x14ac:dyDescent="0.25">
      <c r="A8" s="12"/>
      <c r="B8" s="64" t="s">
        <v>17</v>
      </c>
      <c r="C8" s="64"/>
      <c r="D8" s="64"/>
      <c r="E8" s="64"/>
      <c r="F8" s="64"/>
      <c r="G8" s="18"/>
      <c r="H8" s="18"/>
    </row>
    <row r="9" spans="1:8" ht="15.75" x14ac:dyDescent="0.25">
      <c r="A9" s="12"/>
      <c r="B9" s="19"/>
      <c r="C9" s="19"/>
      <c r="D9" s="19"/>
      <c r="E9" s="19"/>
      <c r="F9" s="19"/>
      <c r="G9" s="18"/>
      <c r="H9" s="18" t="s">
        <v>20</v>
      </c>
    </row>
    <row r="10" spans="1:8" ht="15.75" x14ac:dyDescent="0.25">
      <c r="A10" s="60" t="s">
        <v>2</v>
      </c>
      <c r="B10" s="60"/>
      <c r="C10" s="65" t="s">
        <v>27</v>
      </c>
      <c r="D10" s="66"/>
      <c r="E10" s="66"/>
      <c r="F10" s="16" t="s">
        <v>12</v>
      </c>
      <c r="G10" s="6" t="s">
        <v>3</v>
      </c>
      <c r="H10" s="7" t="s">
        <v>4</v>
      </c>
    </row>
    <row r="11" spans="1:8" ht="33" customHeight="1" x14ac:dyDescent="0.25">
      <c r="A11" s="60" t="s">
        <v>5</v>
      </c>
      <c r="B11" s="60"/>
      <c r="C11" s="61" t="s">
        <v>156</v>
      </c>
      <c r="D11" s="61"/>
      <c r="E11" s="61"/>
      <c r="F11" s="16">
        <v>1</v>
      </c>
      <c r="G11" s="8">
        <v>5</v>
      </c>
      <c r="H11" s="17" t="s">
        <v>25</v>
      </c>
    </row>
    <row r="12" spans="1:8" ht="18.75" customHeight="1" x14ac:dyDescent="0.25">
      <c r="A12" s="7" t="s">
        <v>9</v>
      </c>
      <c r="B12" s="7" t="s">
        <v>6</v>
      </c>
      <c r="C12" s="9" t="s">
        <v>0</v>
      </c>
      <c r="D12" s="6" t="s">
        <v>13</v>
      </c>
      <c r="E12" s="10" t="s">
        <v>14</v>
      </c>
      <c r="F12" s="11" t="s">
        <v>15</v>
      </c>
      <c r="G12" s="6" t="s">
        <v>1</v>
      </c>
      <c r="H12" s="7" t="s">
        <v>7</v>
      </c>
    </row>
    <row r="13" spans="1:8" ht="24" customHeight="1" x14ac:dyDescent="0.25">
      <c r="A13" s="16">
        <v>1</v>
      </c>
      <c r="B13" s="13" t="s">
        <v>52</v>
      </c>
      <c r="C13" s="6">
        <v>79.746420000000001</v>
      </c>
      <c r="D13" s="6">
        <f>0.7*C13</f>
        <v>55.822493999999999</v>
      </c>
      <c r="E13" s="11">
        <v>64.06</v>
      </c>
      <c r="F13" s="11">
        <f>0.3*E13</f>
        <v>19.218</v>
      </c>
      <c r="G13" s="6">
        <f>F13+D13</f>
        <v>75.040493999999995</v>
      </c>
      <c r="H13" s="22" t="s">
        <v>50</v>
      </c>
    </row>
    <row r="14" spans="1:8" ht="24" customHeight="1" x14ac:dyDescent="0.25">
      <c r="A14" s="16">
        <v>2</v>
      </c>
      <c r="B14" s="13" t="s">
        <v>53</v>
      </c>
      <c r="C14" s="6">
        <v>73.815759999999997</v>
      </c>
      <c r="D14" s="6">
        <f>0.7*C14</f>
        <v>51.671031999999997</v>
      </c>
      <c r="E14" s="11">
        <v>73.86</v>
      </c>
      <c r="F14" s="11">
        <f>0.3*E14</f>
        <v>22.157999999999998</v>
      </c>
      <c r="G14" s="6">
        <f>F14+D14</f>
        <v>73.829031999999998</v>
      </c>
      <c r="H14" s="22" t="s">
        <v>50</v>
      </c>
    </row>
    <row r="15" spans="1:8" ht="24" customHeight="1" x14ac:dyDescent="0.25">
      <c r="A15" s="16">
        <v>3</v>
      </c>
      <c r="B15" s="13" t="s">
        <v>31</v>
      </c>
      <c r="C15" s="6">
        <v>72.692149999999998</v>
      </c>
      <c r="D15" s="6">
        <f>0.7*C15</f>
        <v>50.884504999999997</v>
      </c>
      <c r="E15" s="11">
        <v>71.760000000000005</v>
      </c>
      <c r="F15" s="11">
        <f>0.3*E15</f>
        <v>21.528000000000002</v>
      </c>
      <c r="G15" s="6">
        <f>F15+D15</f>
        <v>72.412504999999996</v>
      </c>
      <c r="H15" s="22" t="s">
        <v>50</v>
      </c>
    </row>
    <row r="16" spans="1:8" ht="24" customHeight="1" x14ac:dyDescent="0.25"/>
    <row r="17" spans="1:9" s="46" customFormat="1" ht="24" customHeight="1" x14ac:dyDescent="0.25">
      <c r="A17" s="45"/>
      <c r="B17" s="45" t="s">
        <v>109</v>
      </c>
      <c r="D17" s="59" t="s">
        <v>109</v>
      </c>
      <c r="E17" s="59"/>
      <c r="G17" s="59" t="s">
        <v>109</v>
      </c>
      <c r="H17" s="59"/>
      <c r="I17" s="45"/>
    </row>
    <row r="18" spans="1:9" s="46" customFormat="1" ht="24" customHeight="1" x14ac:dyDescent="0.25">
      <c r="A18" s="45"/>
      <c r="B18" s="46" t="s">
        <v>110</v>
      </c>
      <c r="D18" s="46" t="s">
        <v>111</v>
      </c>
      <c r="G18" s="46" t="s">
        <v>112</v>
      </c>
      <c r="H18" s="45"/>
      <c r="I18" s="45"/>
    </row>
    <row r="19" spans="1:9" ht="24" customHeight="1" x14ac:dyDescent="0.25"/>
    <row r="20" spans="1:9" ht="24" customHeight="1" x14ac:dyDescent="0.25"/>
    <row r="21" spans="1:9" ht="24" customHeight="1" x14ac:dyDescent="0.25"/>
  </sheetData>
  <sortState ref="A13:H19">
    <sortCondition descending="1" ref="G12"/>
  </sortState>
  <mergeCells count="11">
    <mergeCell ref="D17:E17"/>
    <mergeCell ref="G17:H17"/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7"/>
  <sheetViews>
    <sheetView zoomScaleNormal="100" workbookViewId="0">
      <selection activeCell="L59" sqref="L59"/>
    </sheetView>
  </sheetViews>
  <sheetFormatPr defaultRowHeight="15.75" x14ac:dyDescent="0.25"/>
  <cols>
    <col min="1" max="1" width="4.140625" style="48" bestFit="1" customWidth="1"/>
    <col min="2" max="2" width="28.7109375" style="2" customWidth="1"/>
    <col min="3" max="3" width="13.28515625" style="33" customWidth="1"/>
    <col min="4" max="4" width="13.28515625" style="28" customWidth="1"/>
    <col min="5" max="5" width="16.7109375" style="2" customWidth="1"/>
    <col min="6" max="6" width="14.85546875" style="2" customWidth="1"/>
    <col min="7" max="7" width="13.5703125" style="2" customWidth="1"/>
    <col min="8" max="8" width="25.42578125" style="1" customWidth="1"/>
    <col min="9" max="9" width="6" style="1" customWidth="1"/>
    <col min="10" max="10" width="11.85546875" style="2" customWidth="1"/>
    <col min="11" max="11" width="9.140625" style="2" customWidth="1"/>
    <col min="12" max="12" width="18" style="2" customWidth="1"/>
    <col min="13" max="16384" width="9.140625" style="2"/>
  </cols>
  <sheetData>
    <row r="1" spans="1:8" x14ac:dyDescent="0.25">
      <c r="B1" s="3"/>
      <c r="C1" s="29"/>
      <c r="D1" s="25"/>
      <c r="E1" s="12" t="s">
        <v>10</v>
      </c>
      <c r="F1" s="3"/>
      <c r="G1" s="3"/>
      <c r="H1" s="12"/>
    </row>
    <row r="2" spans="1:8" x14ac:dyDescent="0.25">
      <c r="B2" s="62" t="s">
        <v>8</v>
      </c>
      <c r="C2" s="62"/>
      <c r="D2" s="62"/>
      <c r="E2" s="62"/>
      <c r="F2" s="62"/>
      <c r="G2" s="62"/>
      <c r="H2" s="62"/>
    </row>
    <row r="3" spans="1:8" x14ac:dyDescent="0.25">
      <c r="B3" s="62" t="s">
        <v>16</v>
      </c>
      <c r="C3" s="62"/>
      <c r="D3" s="62"/>
      <c r="E3" s="62"/>
      <c r="F3" s="62"/>
      <c r="G3" s="62"/>
      <c r="H3" s="62"/>
    </row>
    <row r="4" spans="1:8" x14ac:dyDescent="0.25">
      <c r="B4" s="63"/>
      <c r="C4" s="62"/>
      <c r="D4" s="62"/>
      <c r="E4" s="62"/>
      <c r="F4" s="62"/>
      <c r="G4" s="62"/>
      <c r="H4" s="62"/>
    </row>
    <row r="5" spans="1:8" x14ac:dyDescent="0.25">
      <c r="B5" s="4" t="s">
        <v>11</v>
      </c>
      <c r="C5" s="30"/>
      <c r="D5" s="26"/>
      <c r="E5" s="20"/>
      <c r="F5" s="20"/>
      <c r="G5" s="20"/>
      <c r="H5" s="20"/>
    </row>
    <row r="6" spans="1:8" x14ac:dyDescent="0.25">
      <c r="B6" s="34" t="s">
        <v>113</v>
      </c>
      <c r="C6" s="30"/>
      <c r="D6" s="26"/>
      <c r="E6" s="20"/>
      <c r="F6" s="20"/>
      <c r="G6" s="20"/>
      <c r="H6" s="20"/>
    </row>
    <row r="7" spans="1:8" x14ac:dyDescent="0.25">
      <c r="B7" s="64" t="s">
        <v>107</v>
      </c>
      <c r="C7" s="64"/>
      <c r="D7" s="64"/>
      <c r="E7" s="64"/>
      <c r="F7" s="64"/>
      <c r="G7" s="20"/>
      <c r="H7" s="20"/>
    </row>
    <row r="8" spans="1:8" x14ac:dyDescent="0.25">
      <c r="B8" s="64" t="s">
        <v>17</v>
      </c>
      <c r="C8" s="64"/>
      <c r="D8" s="64"/>
      <c r="E8" s="64"/>
      <c r="F8" s="64"/>
      <c r="G8" s="20"/>
      <c r="H8" s="20"/>
    </row>
    <row r="9" spans="1:8" x14ac:dyDescent="0.25">
      <c r="B9" s="21"/>
      <c r="C9" s="31"/>
      <c r="D9" s="27"/>
      <c r="E9" s="21"/>
      <c r="F9" s="21"/>
      <c r="G9" s="20"/>
      <c r="H9" s="20" t="s">
        <v>21</v>
      </c>
    </row>
    <row r="10" spans="1:8" x14ac:dyDescent="0.25">
      <c r="A10" s="60" t="s">
        <v>2</v>
      </c>
      <c r="B10" s="60"/>
      <c r="C10" s="65" t="s">
        <v>28</v>
      </c>
      <c r="D10" s="66"/>
      <c r="E10" s="66"/>
      <c r="F10" s="16" t="s">
        <v>12</v>
      </c>
      <c r="G10" s="6" t="s">
        <v>3</v>
      </c>
      <c r="H10" s="7" t="s">
        <v>4</v>
      </c>
    </row>
    <row r="11" spans="1:8" ht="33" customHeight="1" x14ac:dyDescent="0.25">
      <c r="A11" s="60" t="s">
        <v>5</v>
      </c>
      <c r="B11" s="60"/>
      <c r="C11" s="67" t="s">
        <v>157</v>
      </c>
      <c r="D11" s="67"/>
      <c r="E11" s="67"/>
      <c r="F11" s="16">
        <v>1</v>
      </c>
      <c r="G11" s="8">
        <v>5</v>
      </c>
      <c r="H11" s="17" t="s">
        <v>169</v>
      </c>
    </row>
    <row r="12" spans="1:8" ht="18.75" customHeight="1" x14ac:dyDescent="0.25">
      <c r="A12" s="16" t="s">
        <v>9</v>
      </c>
      <c r="B12" s="7" t="s">
        <v>6</v>
      </c>
      <c r="C12" s="32" t="s">
        <v>0</v>
      </c>
      <c r="D12" s="6" t="s">
        <v>13</v>
      </c>
      <c r="E12" s="10" t="s">
        <v>14</v>
      </c>
      <c r="F12" s="11" t="s">
        <v>15</v>
      </c>
      <c r="G12" s="6" t="s">
        <v>1</v>
      </c>
      <c r="H12" s="7" t="s">
        <v>7</v>
      </c>
    </row>
    <row r="13" spans="1:8" ht="24" customHeight="1" x14ac:dyDescent="0.25">
      <c r="A13" s="16">
        <v>1</v>
      </c>
      <c r="B13" s="13" t="s">
        <v>54</v>
      </c>
      <c r="C13" s="38">
        <v>81.666759999999996</v>
      </c>
      <c r="D13" s="6">
        <f t="shared" ref="D13:D43" si="0">0.7*C13</f>
        <v>57.166731999999996</v>
      </c>
      <c r="E13" s="11">
        <v>92.76</v>
      </c>
      <c r="F13" s="11">
        <f t="shared" ref="F13:F43" si="1">0.3*E13</f>
        <v>27.827999999999999</v>
      </c>
      <c r="G13" s="6">
        <f t="shared" ref="G13:G43" si="2">F13+D13</f>
        <v>84.994731999999999</v>
      </c>
      <c r="H13" s="22" t="s">
        <v>50</v>
      </c>
    </row>
    <row r="14" spans="1:8" ht="24" customHeight="1" x14ac:dyDescent="0.25">
      <c r="A14" s="16">
        <v>2</v>
      </c>
      <c r="B14" s="24" t="s">
        <v>84</v>
      </c>
      <c r="C14" s="39">
        <v>79.74785</v>
      </c>
      <c r="D14" s="9">
        <f t="shared" si="0"/>
        <v>55.823494999999994</v>
      </c>
      <c r="E14" s="7">
        <v>89.96</v>
      </c>
      <c r="F14" s="7">
        <f t="shared" si="1"/>
        <v>26.987999999999996</v>
      </c>
      <c r="G14" s="6">
        <f t="shared" si="2"/>
        <v>82.811494999999994</v>
      </c>
      <c r="H14" s="22" t="s">
        <v>50</v>
      </c>
    </row>
    <row r="15" spans="1:8" ht="24" customHeight="1" x14ac:dyDescent="0.25">
      <c r="A15" s="16">
        <v>3</v>
      </c>
      <c r="B15" s="13" t="s">
        <v>71</v>
      </c>
      <c r="C15" s="38">
        <v>80.936199999999999</v>
      </c>
      <c r="D15" s="6">
        <f t="shared" si="0"/>
        <v>56.655339999999995</v>
      </c>
      <c r="E15" s="11">
        <v>86</v>
      </c>
      <c r="F15" s="11">
        <f t="shared" si="1"/>
        <v>25.8</v>
      </c>
      <c r="G15" s="6">
        <f t="shared" si="2"/>
        <v>82.455339999999993</v>
      </c>
      <c r="H15" s="22" t="s">
        <v>50</v>
      </c>
    </row>
    <row r="16" spans="1:8" ht="24" customHeight="1" x14ac:dyDescent="0.25">
      <c r="A16" s="16">
        <v>4</v>
      </c>
      <c r="B16" s="13" t="s">
        <v>97</v>
      </c>
      <c r="C16" s="38">
        <v>78.363479999999996</v>
      </c>
      <c r="D16" s="6">
        <f t="shared" si="0"/>
        <v>54.854435999999993</v>
      </c>
      <c r="E16" s="11">
        <v>91.6</v>
      </c>
      <c r="F16" s="11">
        <f t="shared" si="1"/>
        <v>27.479999999999997</v>
      </c>
      <c r="G16" s="6">
        <f t="shared" si="2"/>
        <v>82.334435999999982</v>
      </c>
      <c r="H16" s="22" t="s">
        <v>50</v>
      </c>
    </row>
    <row r="17" spans="1:8" ht="24" customHeight="1" x14ac:dyDescent="0.25">
      <c r="A17" s="16">
        <v>5</v>
      </c>
      <c r="B17" s="24" t="s">
        <v>56</v>
      </c>
      <c r="C17" s="38">
        <v>78.372299999999996</v>
      </c>
      <c r="D17" s="6">
        <f t="shared" si="0"/>
        <v>54.860609999999994</v>
      </c>
      <c r="E17" s="11">
        <v>86.93</v>
      </c>
      <c r="F17" s="11">
        <f t="shared" si="1"/>
        <v>26.079000000000001</v>
      </c>
      <c r="G17" s="6">
        <f t="shared" si="2"/>
        <v>80.939609999999988</v>
      </c>
      <c r="H17" s="22" t="s">
        <v>50</v>
      </c>
    </row>
    <row r="18" spans="1:8" ht="24" customHeight="1" x14ac:dyDescent="0.25">
      <c r="A18" s="16">
        <v>6</v>
      </c>
      <c r="B18" s="13" t="s">
        <v>95</v>
      </c>
      <c r="C18" s="38">
        <v>82.546239999999997</v>
      </c>
      <c r="D18" s="6">
        <f t="shared" si="0"/>
        <v>57.782367999999991</v>
      </c>
      <c r="E18" s="11">
        <v>77.13</v>
      </c>
      <c r="F18" s="11">
        <f t="shared" si="1"/>
        <v>23.138999999999999</v>
      </c>
      <c r="G18" s="6">
        <f t="shared" si="2"/>
        <v>80.921367999999987</v>
      </c>
      <c r="H18" s="22" t="s">
        <v>50</v>
      </c>
    </row>
    <row r="19" spans="1:8" ht="24" customHeight="1" x14ac:dyDescent="0.25">
      <c r="A19" s="16">
        <v>7</v>
      </c>
      <c r="B19" s="13" t="s">
        <v>106</v>
      </c>
      <c r="C19" s="38">
        <v>83.481359999999995</v>
      </c>
      <c r="D19" s="6">
        <f t="shared" si="0"/>
        <v>58.436951999999991</v>
      </c>
      <c r="E19" s="11">
        <v>73.63</v>
      </c>
      <c r="F19" s="11">
        <f t="shared" si="1"/>
        <v>22.088999999999999</v>
      </c>
      <c r="G19" s="6">
        <f t="shared" si="2"/>
        <v>80.52595199999999</v>
      </c>
      <c r="H19" s="22" t="s">
        <v>50</v>
      </c>
    </row>
    <row r="20" spans="1:8" ht="24" customHeight="1" x14ac:dyDescent="0.25">
      <c r="A20" s="16">
        <v>8</v>
      </c>
      <c r="B20" s="13" t="s">
        <v>96</v>
      </c>
      <c r="C20" s="38">
        <v>76.803600000000003</v>
      </c>
      <c r="D20" s="6">
        <f t="shared" si="0"/>
        <v>53.762520000000002</v>
      </c>
      <c r="E20" s="11">
        <v>86</v>
      </c>
      <c r="F20" s="11">
        <f t="shared" si="1"/>
        <v>25.8</v>
      </c>
      <c r="G20" s="6">
        <f t="shared" si="2"/>
        <v>79.562520000000006</v>
      </c>
      <c r="H20" s="22" t="s">
        <v>50</v>
      </c>
    </row>
    <row r="21" spans="1:8" ht="24" customHeight="1" x14ac:dyDescent="0.25">
      <c r="A21" s="16">
        <v>9</v>
      </c>
      <c r="B21" s="13" t="s">
        <v>82</v>
      </c>
      <c r="C21" s="38">
        <v>78.531809999999993</v>
      </c>
      <c r="D21" s="6">
        <f t="shared" si="0"/>
        <v>54.972266999999995</v>
      </c>
      <c r="E21" s="11">
        <v>81.56</v>
      </c>
      <c r="F21" s="11">
        <f t="shared" si="1"/>
        <v>24.468</v>
      </c>
      <c r="G21" s="6">
        <f t="shared" si="2"/>
        <v>79.440266999999992</v>
      </c>
      <c r="H21" s="22" t="s">
        <v>50</v>
      </c>
    </row>
    <row r="22" spans="1:8" ht="24" customHeight="1" x14ac:dyDescent="0.25">
      <c r="A22" s="16">
        <v>10</v>
      </c>
      <c r="B22" s="13" t="s">
        <v>93</v>
      </c>
      <c r="C22" s="38">
        <v>73.444299999999998</v>
      </c>
      <c r="D22" s="6">
        <f t="shared" si="0"/>
        <v>51.411009999999997</v>
      </c>
      <c r="E22" s="11">
        <v>92.53</v>
      </c>
      <c r="F22" s="11">
        <f t="shared" si="1"/>
        <v>27.759</v>
      </c>
      <c r="G22" s="6">
        <f t="shared" si="2"/>
        <v>79.170009999999991</v>
      </c>
      <c r="H22" s="22" t="s">
        <v>50</v>
      </c>
    </row>
    <row r="23" spans="1:8" ht="24" customHeight="1" x14ac:dyDescent="0.25">
      <c r="A23" s="16">
        <v>11</v>
      </c>
      <c r="B23" s="13" t="s">
        <v>65</v>
      </c>
      <c r="C23" s="38">
        <v>74.446179999999998</v>
      </c>
      <c r="D23" s="6">
        <f t="shared" si="0"/>
        <v>52.112325999999996</v>
      </c>
      <c r="E23" s="11">
        <v>89.96</v>
      </c>
      <c r="F23" s="11">
        <f t="shared" si="1"/>
        <v>26.987999999999996</v>
      </c>
      <c r="G23" s="6">
        <f t="shared" si="2"/>
        <v>79.100325999999995</v>
      </c>
      <c r="H23" s="22" t="s">
        <v>51</v>
      </c>
    </row>
    <row r="24" spans="1:8" ht="24" customHeight="1" x14ac:dyDescent="0.25">
      <c r="A24" s="16">
        <v>12</v>
      </c>
      <c r="B24" s="13" t="s">
        <v>67</v>
      </c>
      <c r="C24" s="38">
        <v>81.610420000000005</v>
      </c>
      <c r="D24" s="6">
        <f t="shared" si="0"/>
        <v>57.127293999999999</v>
      </c>
      <c r="E24" s="11">
        <v>72.930000000000007</v>
      </c>
      <c r="F24" s="11">
        <f t="shared" si="1"/>
        <v>21.879000000000001</v>
      </c>
      <c r="G24" s="6">
        <f t="shared" si="2"/>
        <v>79.006293999999997</v>
      </c>
      <c r="H24" s="22" t="s">
        <v>51</v>
      </c>
    </row>
    <row r="25" spans="1:8" ht="24" customHeight="1" x14ac:dyDescent="0.25">
      <c r="A25" s="16">
        <v>13</v>
      </c>
      <c r="B25" s="13" t="s">
        <v>66</v>
      </c>
      <c r="C25" s="38">
        <v>78.824809999999999</v>
      </c>
      <c r="D25" s="6">
        <f t="shared" si="0"/>
        <v>55.177366999999997</v>
      </c>
      <c r="E25" s="11">
        <v>75.959999999999994</v>
      </c>
      <c r="F25" s="11">
        <f t="shared" si="1"/>
        <v>22.787999999999997</v>
      </c>
      <c r="G25" s="6">
        <f t="shared" si="2"/>
        <v>77.965366999999986</v>
      </c>
      <c r="H25" s="22" t="s">
        <v>51</v>
      </c>
    </row>
    <row r="26" spans="1:8" ht="24" customHeight="1" x14ac:dyDescent="0.25">
      <c r="A26" s="16">
        <v>14</v>
      </c>
      <c r="B26" s="13" t="s">
        <v>91</v>
      </c>
      <c r="C26" s="38">
        <v>74.219300000000004</v>
      </c>
      <c r="D26" s="6">
        <f t="shared" si="0"/>
        <v>51.953510000000001</v>
      </c>
      <c r="E26" s="11">
        <v>85.3</v>
      </c>
      <c r="F26" s="11">
        <f t="shared" si="1"/>
        <v>25.59</v>
      </c>
      <c r="G26" s="6">
        <f t="shared" si="2"/>
        <v>77.543509999999998</v>
      </c>
      <c r="H26" s="22" t="s">
        <v>51</v>
      </c>
    </row>
    <row r="27" spans="1:8" ht="24" customHeight="1" x14ac:dyDescent="0.25">
      <c r="A27" s="16">
        <v>15</v>
      </c>
      <c r="B27" s="13" t="s">
        <v>64</v>
      </c>
      <c r="C27" s="38">
        <v>84.177239999999998</v>
      </c>
      <c r="D27" s="6">
        <f t="shared" si="0"/>
        <v>58.924067999999991</v>
      </c>
      <c r="E27" s="11">
        <v>61.96</v>
      </c>
      <c r="F27" s="11">
        <f t="shared" si="1"/>
        <v>18.588000000000001</v>
      </c>
      <c r="G27" s="6">
        <f t="shared" si="2"/>
        <v>77.512067999999999</v>
      </c>
      <c r="H27" s="22" t="s">
        <v>51</v>
      </c>
    </row>
    <row r="28" spans="1:8" ht="24" customHeight="1" x14ac:dyDescent="0.25">
      <c r="A28" s="16">
        <v>16</v>
      </c>
      <c r="B28" s="13" t="s">
        <v>90</v>
      </c>
      <c r="C28" s="38">
        <v>72.236620000000002</v>
      </c>
      <c r="D28" s="6">
        <f t="shared" si="0"/>
        <v>50.565633999999996</v>
      </c>
      <c r="E28" s="11">
        <v>89.5</v>
      </c>
      <c r="F28" s="11">
        <f t="shared" si="1"/>
        <v>26.849999999999998</v>
      </c>
      <c r="G28" s="6">
        <f t="shared" si="2"/>
        <v>77.415633999999997</v>
      </c>
      <c r="H28" s="22" t="s">
        <v>51</v>
      </c>
    </row>
    <row r="29" spans="1:8" ht="24" customHeight="1" x14ac:dyDescent="0.25">
      <c r="A29" s="16">
        <v>17</v>
      </c>
      <c r="B29" s="13" t="s">
        <v>103</v>
      </c>
      <c r="C29" s="38">
        <v>78.784239999999997</v>
      </c>
      <c r="D29" s="6">
        <f t="shared" si="0"/>
        <v>55.148967999999996</v>
      </c>
      <c r="E29" s="11">
        <v>73.86</v>
      </c>
      <c r="F29" s="11">
        <f t="shared" si="1"/>
        <v>22.157999999999998</v>
      </c>
      <c r="G29" s="6">
        <f t="shared" si="2"/>
        <v>77.306967999999998</v>
      </c>
      <c r="H29" s="22" t="s">
        <v>51</v>
      </c>
    </row>
    <row r="30" spans="1:8" ht="24" customHeight="1" x14ac:dyDescent="0.25">
      <c r="A30" s="16">
        <v>18</v>
      </c>
      <c r="B30" s="13" t="s">
        <v>78</v>
      </c>
      <c r="C30" s="38">
        <v>76.528260000000003</v>
      </c>
      <c r="D30" s="6">
        <f t="shared" si="0"/>
        <v>53.569781999999996</v>
      </c>
      <c r="E30" s="11">
        <v>78.760000000000005</v>
      </c>
      <c r="F30" s="11">
        <f t="shared" si="1"/>
        <v>23.628</v>
      </c>
      <c r="G30" s="6">
        <f t="shared" si="2"/>
        <v>77.197781999999989</v>
      </c>
      <c r="H30" s="22" t="s">
        <v>51</v>
      </c>
    </row>
    <row r="31" spans="1:8" ht="24" customHeight="1" x14ac:dyDescent="0.25">
      <c r="A31" s="16">
        <v>19</v>
      </c>
      <c r="B31" s="13" t="s">
        <v>77</v>
      </c>
      <c r="C31" s="38">
        <v>72.890820000000005</v>
      </c>
      <c r="D31" s="6">
        <f t="shared" si="0"/>
        <v>51.023574000000004</v>
      </c>
      <c r="E31" s="11">
        <v>86.7</v>
      </c>
      <c r="F31" s="11">
        <f t="shared" si="1"/>
        <v>26.01</v>
      </c>
      <c r="G31" s="6">
        <f t="shared" si="2"/>
        <v>77.033574000000002</v>
      </c>
      <c r="H31" s="22" t="s">
        <v>51</v>
      </c>
    </row>
    <row r="32" spans="1:8" ht="24" customHeight="1" x14ac:dyDescent="0.25">
      <c r="A32" s="16">
        <v>20</v>
      </c>
      <c r="B32" s="13" t="s">
        <v>59</v>
      </c>
      <c r="C32" s="38">
        <v>74.076210000000003</v>
      </c>
      <c r="D32" s="6">
        <f t="shared" si="0"/>
        <v>51.853346999999999</v>
      </c>
      <c r="E32" s="11">
        <v>83.66</v>
      </c>
      <c r="F32" s="11">
        <f t="shared" si="1"/>
        <v>25.097999999999999</v>
      </c>
      <c r="G32" s="6">
        <f t="shared" si="2"/>
        <v>76.951346999999998</v>
      </c>
      <c r="H32" s="22" t="s">
        <v>51</v>
      </c>
    </row>
    <row r="33" spans="1:8" ht="24" customHeight="1" x14ac:dyDescent="0.25">
      <c r="A33" s="16">
        <v>21</v>
      </c>
      <c r="B33" s="13" t="s">
        <v>104</v>
      </c>
      <c r="C33" s="38">
        <v>77.845579999999998</v>
      </c>
      <c r="D33" s="6">
        <f t="shared" si="0"/>
        <v>54.491905999999993</v>
      </c>
      <c r="E33" s="11">
        <v>73.86</v>
      </c>
      <c r="F33" s="11">
        <f t="shared" si="1"/>
        <v>22.157999999999998</v>
      </c>
      <c r="G33" s="6">
        <f t="shared" si="2"/>
        <v>76.649905999999987</v>
      </c>
      <c r="H33" s="22" t="s">
        <v>51</v>
      </c>
    </row>
    <row r="34" spans="1:8" ht="24" customHeight="1" x14ac:dyDescent="0.25">
      <c r="A34" s="16">
        <v>22</v>
      </c>
      <c r="B34" s="13" t="s">
        <v>94</v>
      </c>
      <c r="C34" s="38">
        <v>75.617689999999996</v>
      </c>
      <c r="D34" s="6">
        <f t="shared" si="0"/>
        <v>52.932382999999994</v>
      </c>
      <c r="E34" s="11">
        <v>79</v>
      </c>
      <c r="F34" s="11">
        <f t="shared" si="1"/>
        <v>23.7</v>
      </c>
      <c r="G34" s="6">
        <f t="shared" si="2"/>
        <v>76.63238299999999</v>
      </c>
      <c r="H34" s="22" t="s">
        <v>51</v>
      </c>
    </row>
    <row r="35" spans="1:8" ht="24" customHeight="1" x14ac:dyDescent="0.25">
      <c r="A35" s="16">
        <v>23</v>
      </c>
      <c r="B35" s="23" t="s">
        <v>89</v>
      </c>
      <c r="C35" s="39">
        <v>73.527590000000004</v>
      </c>
      <c r="D35" s="9">
        <f t="shared" si="0"/>
        <v>51.469313</v>
      </c>
      <c r="E35" s="10">
        <v>81.8</v>
      </c>
      <c r="F35" s="7">
        <f t="shared" si="1"/>
        <v>24.54</v>
      </c>
      <c r="G35" s="6">
        <f t="shared" si="2"/>
        <v>76.009312999999992</v>
      </c>
      <c r="H35" s="22" t="s">
        <v>51</v>
      </c>
    </row>
    <row r="36" spans="1:8" ht="24" customHeight="1" x14ac:dyDescent="0.25">
      <c r="A36" s="16">
        <v>24</v>
      </c>
      <c r="B36" s="13" t="s">
        <v>74</v>
      </c>
      <c r="C36" s="38">
        <v>73.365120000000005</v>
      </c>
      <c r="D36" s="6">
        <f t="shared" si="0"/>
        <v>51.355584</v>
      </c>
      <c r="E36" s="11">
        <v>82.03</v>
      </c>
      <c r="F36" s="11">
        <f t="shared" si="1"/>
        <v>24.608999999999998</v>
      </c>
      <c r="G36" s="6">
        <f t="shared" si="2"/>
        <v>75.964584000000002</v>
      </c>
      <c r="H36" s="22" t="s">
        <v>51</v>
      </c>
    </row>
    <row r="37" spans="1:8" ht="24" customHeight="1" x14ac:dyDescent="0.25">
      <c r="A37" s="16">
        <v>25</v>
      </c>
      <c r="B37" s="24" t="s">
        <v>87</v>
      </c>
      <c r="C37" s="39">
        <v>78.654820000000001</v>
      </c>
      <c r="D37" s="9">
        <f t="shared" si="0"/>
        <v>55.058374000000001</v>
      </c>
      <c r="E37" s="7">
        <v>69.66</v>
      </c>
      <c r="F37" s="7">
        <f t="shared" si="1"/>
        <v>20.898</v>
      </c>
      <c r="G37" s="6">
        <f t="shared" si="2"/>
        <v>75.956373999999997</v>
      </c>
      <c r="H37" s="22" t="s">
        <v>51</v>
      </c>
    </row>
    <row r="38" spans="1:8" ht="24" customHeight="1" x14ac:dyDescent="0.25">
      <c r="A38" s="16">
        <v>26</v>
      </c>
      <c r="B38" s="13" t="s">
        <v>55</v>
      </c>
      <c r="C38" s="38">
        <v>74.747100000000003</v>
      </c>
      <c r="D38" s="6">
        <f t="shared" si="0"/>
        <v>52.322969999999998</v>
      </c>
      <c r="E38" s="11">
        <v>78.53</v>
      </c>
      <c r="F38" s="11">
        <f t="shared" si="1"/>
        <v>23.559000000000001</v>
      </c>
      <c r="G38" s="6">
        <f t="shared" si="2"/>
        <v>75.881969999999995</v>
      </c>
      <c r="H38" s="22" t="s">
        <v>51</v>
      </c>
    </row>
    <row r="39" spans="1:8" ht="24" customHeight="1" x14ac:dyDescent="0.25">
      <c r="A39" s="16">
        <v>27</v>
      </c>
      <c r="B39" s="13" t="s">
        <v>105</v>
      </c>
      <c r="C39" s="38">
        <v>71.869649999999993</v>
      </c>
      <c r="D39" s="6">
        <f t="shared" si="0"/>
        <v>50.308754999999991</v>
      </c>
      <c r="E39" s="11">
        <v>84.36</v>
      </c>
      <c r="F39" s="11">
        <f t="shared" si="1"/>
        <v>25.308</v>
      </c>
      <c r="G39" s="6">
        <f t="shared" si="2"/>
        <v>75.616754999999984</v>
      </c>
      <c r="H39" s="22" t="s">
        <v>51</v>
      </c>
    </row>
    <row r="40" spans="1:8" ht="24" customHeight="1" x14ac:dyDescent="0.25">
      <c r="A40" s="16">
        <v>28</v>
      </c>
      <c r="B40" s="13" t="s">
        <v>98</v>
      </c>
      <c r="C40" s="38">
        <v>72.331450000000004</v>
      </c>
      <c r="D40" s="6">
        <f t="shared" si="0"/>
        <v>50.632015000000003</v>
      </c>
      <c r="E40" s="11">
        <v>83.2</v>
      </c>
      <c r="F40" s="11">
        <f t="shared" si="1"/>
        <v>24.96</v>
      </c>
      <c r="G40" s="6">
        <f t="shared" si="2"/>
        <v>75.592015000000004</v>
      </c>
      <c r="H40" s="22" t="s">
        <v>51</v>
      </c>
    </row>
    <row r="41" spans="1:8" ht="24" customHeight="1" x14ac:dyDescent="0.25">
      <c r="A41" s="16">
        <v>29</v>
      </c>
      <c r="B41" s="13" t="s">
        <v>81</v>
      </c>
      <c r="C41" s="38">
        <v>70.508409999999998</v>
      </c>
      <c r="D41" s="6">
        <f t="shared" si="0"/>
        <v>49.355886999999996</v>
      </c>
      <c r="E41" s="11">
        <v>86.23</v>
      </c>
      <c r="F41" s="11">
        <f t="shared" si="1"/>
        <v>25.869</v>
      </c>
      <c r="G41" s="6">
        <f t="shared" si="2"/>
        <v>75.224886999999995</v>
      </c>
      <c r="H41" s="22" t="s">
        <v>51</v>
      </c>
    </row>
    <row r="42" spans="1:8" ht="24" customHeight="1" x14ac:dyDescent="0.25">
      <c r="A42" s="16">
        <v>30</v>
      </c>
      <c r="B42" s="13" t="s">
        <v>80</v>
      </c>
      <c r="C42" s="38">
        <v>70.464560000000006</v>
      </c>
      <c r="D42" s="6">
        <f t="shared" si="0"/>
        <v>49.325192000000001</v>
      </c>
      <c r="E42" s="11">
        <v>85.76</v>
      </c>
      <c r="F42" s="11">
        <f t="shared" si="1"/>
        <v>25.728000000000002</v>
      </c>
      <c r="G42" s="6">
        <f t="shared" si="2"/>
        <v>75.053191999999996</v>
      </c>
      <c r="H42" s="22" t="s">
        <v>51</v>
      </c>
    </row>
    <row r="43" spans="1:8" ht="24" customHeight="1" x14ac:dyDescent="0.25">
      <c r="A43" s="16">
        <v>31</v>
      </c>
      <c r="B43" s="13" t="s">
        <v>68</v>
      </c>
      <c r="C43" s="38">
        <v>70.38082</v>
      </c>
      <c r="D43" s="6">
        <f t="shared" si="0"/>
        <v>49.266573999999999</v>
      </c>
      <c r="E43" s="11">
        <v>85.53</v>
      </c>
      <c r="F43" s="11">
        <f t="shared" si="1"/>
        <v>25.658999999999999</v>
      </c>
      <c r="G43" s="6">
        <f t="shared" si="2"/>
        <v>74.925573999999997</v>
      </c>
      <c r="H43" s="22" t="s">
        <v>51</v>
      </c>
    </row>
    <row r="44" spans="1:8" ht="24" customHeight="1" x14ac:dyDescent="0.25">
      <c r="A44" s="16">
        <v>32</v>
      </c>
      <c r="B44" s="24" t="s">
        <v>86</v>
      </c>
      <c r="C44" s="39">
        <v>73.962329999999994</v>
      </c>
      <c r="D44" s="9">
        <f t="shared" ref="D44:D63" si="3">0.7*C44</f>
        <v>51.773630999999995</v>
      </c>
      <c r="E44" s="7">
        <v>75.959999999999994</v>
      </c>
      <c r="F44" s="7">
        <f t="shared" ref="F44:F63" si="4">0.3*E44</f>
        <v>22.787999999999997</v>
      </c>
      <c r="G44" s="6">
        <f t="shared" ref="G44:G63" si="5">F44+D44</f>
        <v>74.561630999999991</v>
      </c>
      <c r="H44" s="22" t="s">
        <v>51</v>
      </c>
    </row>
    <row r="45" spans="1:8" ht="24" customHeight="1" x14ac:dyDescent="0.25">
      <c r="A45" s="16">
        <v>33</v>
      </c>
      <c r="B45" s="24" t="s">
        <v>58</v>
      </c>
      <c r="C45" s="39">
        <v>76.626580000000004</v>
      </c>
      <c r="D45" s="9">
        <f t="shared" si="3"/>
        <v>53.638606000000003</v>
      </c>
      <c r="E45" s="7">
        <v>66.73</v>
      </c>
      <c r="F45" s="7">
        <f t="shared" si="4"/>
        <v>20.019000000000002</v>
      </c>
      <c r="G45" s="6">
        <f t="shared" si="5"/>
        <v>73.657606000000001</v>
      </c>
      <c r="H45" s="22" t="s">
        <v>51</v>
      </c>
    </row>
    <row r="46" spans="1:8" ht="24" customHeight="1" x14ac:dyDescent="0.25">
      <c r="A46" s="16">
        <v>34</v>
      </c>
      <c r="B46" s="24" t="s">
        <v>85</v>
      </c>
      <c r="C46" s="39">
        <v>72.217240000000004</v>
      </c>
      <c r="D46" s="9">
        <f t="shared" si="3"/>
        <v>50.552067999999998</v>
      </c>
      <c r="E46" s="10">
        <v>76.599999999999994</v>
      </c>
      <c r="F46" s="7">
        <f t="shared" si="4"/>
        <v>22.979999999999997</v>
      </c>
      <c r="G46" s="6">
        <f t="shared" si="5"/>
        <v>73.532067999999995</v>
      </c>
      <c r="H46" s="22" t="s">
        <v>51</v>
      </c>
    </row>
    <row r="47" spans="1:8" ht="24" customHeight="1" x14ac:dyDescent="0.25">
      <c r="A47" s="16">
        <v>35</v>
      </c>
      <c r="B47" s="13" t="s">
        <v>61</v>
      </c>
      <c r="C47" s="38">
        <v>73.260689999999997</v>
      </c>
      <c r="D47" s="6">
        <f t="shared" si="3"/>
        <v>51.282482999999992</v>
      </c>
      <c r="E47" s="11">
        <v>73.86</v>
      </c>
      <c r="F47" s="11">
        <f t="shared" si="4"/>
        <v>22.157999999999998</v>
      </c>
      <c r="G47" s="6">
        <f t="shared" si="5"/>
        <v>73.440482999999986</v>
      </c>
      <c r="H47" s="22" t="s">
        <v>51</v>
      </c>
    </row>
    <row r="48" spans="1:8" ht="24" customHeight="1" x14ac:dyDescent="0.25">
      <c r="A48" s="16">
        <v>36</v>
      </c>
      <c r="B48" s="13" t="s">
        <v>70</v>
      </c>
      <c r="C48" s="38">
        <v>70.091819999999998</v>
      </c>
      <c r="D48" s="6">
        <f t="shared" si="3"/>
        <v>49.064273999999997</v>
      </c>
      <c r="E48" s="11">
        <v>79.7</v>
      </c>
      <c r="F48" s="11">
        <f t="shared" si="4"/>
        <v>23.91</v>
      </c>
      <c r="G48" s="6">
        <f t="shared" si="5"/>
        <v>72.974273999999994</v>
      </c>
      <c r="H48" s="22" t="s">
        <v>51</v>
      </c>
    </row>
    <row r="49" spans="1:9" ht="24" customHeight="1" x14ac:dyDescent="0.25">
      <c r="A49" s="16">
        <v>37</v>
      </c>
      <c r="B49" s="13" t="s">
        <v>79</v>
      </c>
      <c r="C49" s="38">
        <v>74.246989999999997</v>
      </c>
      <c r="D49" s="6">
        <f t="shared" si="3"/>
        <v>51.972892999999992</v>
      </c>
      <c r="E49" s="11">
        <v>69.66</v>
      </c>
      <c r="F49" s="11">
        <f t="shared" si="4"/>
        <v>20.898</v>
      </c>
      <c r="G49" s="6">
        <f t="shared" si="5"/>
        <v>72.870892999999995</v>
      </c>
      <c r="H49" s="22" t="s">
        <v>51</v>
      </c>
    </row>
    <row r="50" spans="1:9" ht="24" customHeight="1" x14ac:dyDescent="0.25">
      <c r="A50" s="16">
        <v>38</v>
      </c>
      <c r="B50" s="13" t="s">
        <v>72</v>
      </c>
      <c r="C50" s="38">
        <v>70.752020000000002</v>
      </c>
      <c r="D50" s="6">
        <f t="shared" si="3"/>
        <v>49.526413999999995</v>
      </c>
      <c r="E50" s="11">
        <v>77.13</v>
      </c>
      <c r="F50" s="11">
        <f t="shared" si="4"/>
        <v>23.138999999999999</v>
      </c>
      <c r="G50" s="6">
        <f t="shared" si="5"/>
        <v>72.665413999999998</v>
      </c>
      <c r="H50" s="22" t="s">
        <v>51</v>
      </c>
    </row>
    <row r="51" spans="1:9" ht="24" customHeight="1" x14ac:dyDescent="0.25">
      <c r="A51" s="16">
        <v>39</v>
      </c>
      <c r="B51" s="13" t="s">
        <v>100</v>
      </c>
      <c r="C51" s="38">
        <v>72.000219999999999</v>
      </c>
      <c r="D51" s="6">
        <f t="shared" si="3"/>
        <v>50.400153999999993</v>
      </c>
      <c r="E51" s="11">
        <v>73.16</v>
      </c>
      <c r="F51" s="11">
        <f t="shared" si="4"/>
        <v>21.947999999999997</v>
      </c>
      <c r="G51" s="6">
        <f t="shared" si="5"/>
        <v>72.348153999999994</v>
      </c>
      <c r="H51" s="22" t="s">
        <v>51</v>
      </c>
    </row>
    <row r="52" spans="1:9" ht="24" customHeight="1" x14ac:dyDescent="0.25">
      <c r="A52" s="16">
        <v>40</v>
      </c>
      <c r="B52" s="13" t="s">
        <v>73</v>
      </c>
      <c r="C52" s="38">
        <v>73.559920000000005</v>
      </c>
      <c r="D52" s="6">
        <f t="shared" si="3"/>
        <v>51.491944000000004</v>
      </c>
      <c r="E52" s="11">
        <v>67.8</v>
      </c>
      <c r="F52" s="11">
        <f t="shared" si="4"/>
        <v>20.34</v>
      </c>
      <c r="G52" s="6">
        <f t="shared" si="5"/>
        <v>71.831944000000007</v>
      </c>
      <c r="H52" s="22" t="s">
        <v>51</v>
      </c>
    </row>
    <row r="53" spans="1:9" ht="24" customHeight="1" x14ac:dyDescent="0.25">
      <c r="A53" s="16">
        <v>41</v>
      </c>
      <c r="B53" s="13" t="s">
        <v>60</v>
      </c>
      <c r="C53" s="38">
        <v>70.152739999999994</v>
      </c>
      <c r="D53" s="6">
        <f t="shared" si="3"/>
        <v>49.106917999999993</v>
      </c>
      <c r="E53" s="11">
        <v>73.63</v>
      </c>
      <c r="F53" s="11">
        <f t="shared" si="4"/>
        <v>22.088999999999999</v>
      </c>
      <c r="G53" s="6">
        <f t="shared" si="5"/>
        <v>71.195917999999992</v>
      </c>
      <c r="H53" s="22" t="s">
        <v>51</v>
      </c>
    </row>
    <row r="54" spans="1:9" ht="24" customHeight="1" x14ac:dyDescent="0.25">
      <c r="A54" s="16">
        <v>42</v>
      </c>
      <c r="B54" s="13" t="s">
        <v>69</v>
      </c>
      <c r="C54" s="38">
        <v>75.822509999999994</v>
      </c>
      <c r="D54" s="6">
        <f t="shared" si="3"/>
        <v>53.075756999999996</v>
      </c>
      <c r="E54" s="11">
        <v>56.13</v>
      </c>
      <c r="F54" s="11">
        <f t="shared" si="4"/>
        <v>16.838999999999999</v>
      </c>
      <c r="G54" s="6">
        <f t="shared" si="5"/>
        <v>69.914756999999994</v>
      </c>
      <c r="H54" s="22" t="s">
        <v>51</v>
      </c>
    </row>
    <row r="55" spans="1:9" ht="20.25" customHeight="1" x14ac:dyDescent="0.25">
      <c r="A55" s="16">
        <v>43</v>
      </c>
      <c r="B55" s="13" t="s">
        <v>76</v>
      </c>
      <c r="C55" s="38">
        <v>71.084500000000006</v>
      </c>
      <c r="D55" s="6">
        <f t="shared" si="3"/>
        <v>49.759149999999998</v>
      </c>
      <c r="E55" s="11">
        <v>65.7</v>
      </c>
      <c r="F55" s="11">
        <f t="shared" si="4"/>
        <v>19.71</v>
      </c>
      <c r="G55" s="6">
        <f t="shared" si="5"/>
        <v>69.469149999999999</v>
      </c>
      <c r="H55" s="22" t="s">
        <v>51</v>
      </c>
    </row>
    <row r="56" spans="1:9" ht="20.25" customHeight="1" x14ac:dyDescent="0.25">
      <c r="A56" s="16">
        <v>44</v>
      </c>
      <c r="B56" s="24" t="s">
        <v>57</v>
      </c>
      <c r="C56" s="38">
        <v>70.166070000000005</v>
      </c>
      <c r="D56" s="6">
        <f t="shared" si="3"/>
        <v>49.116249000000003</v>
      </c>
      <c r="E56" s="11">
        <v>63.83</v>
      </c>
      <c r="F56" s="11">
        <f t="shared" si="4"/>
        <v>19.148999999999997</v>
      </c>
      <c r="G56" s="6">
        <f t="shared" si="5"/>
        <v>68.265248999999997</v>
      </c>
      <c r="H56" s="22" t="s">
        <v>51</v>
      </c>
    </row>
    <row r="57" spans="1:9" ht="20.25" customHeight="1" x14ac:dyDescent="0.25">
      <c r="A57" s="16">
        <v>45</v>
      </c>
      <c r="B57" s="13" t="s">
        <v>83</v>
      </c>
      <c r="C57" s="38">
        <v>59.666910000000001</v>
      </c>
      <c r="D57" s="6">
        <f t="shared" si="3"/>
        <v>41.766836999999995</v>
      </c>
      <c r="E57" s="11">
        <v>71.760000000000005</v>
      </c>
      <c r="F57" s="11">
        <f t="shared" si="4"/>
        <v>21.528000000000002</v>
      </c>
      <c r="G57" s="6">
        <f t="shared" si="5"/>
        <v>63.294837000000001</v>
      </c>
      <c r="H57" s="22" t="s">
        <v>63</v>
      </c>
    </row>
    <row r="58" spans="1:9" ht="20.25" customHeight="1" x14ac:dyDescent="0.25">
      <c r="A58" s="16">
        <v>46</v>
      </c>
      <c r="B58" s="23" t="s">
        <v>88</v>
      </c>
      <c r="C58" s="39">
        <v>61.779620000000001</v>
      </c>
      <c r="D58" s="9">
        <f t="shared" si="3"/>
        <v>43.245733999999999</v>
      </c>
      <c r="E58" s="10">
        <v>60.1</v>
      </c>
      <c r="F58" s="7">
        <f t="shared" si="4"/>
        <v>18.03</v>
      </c>
      <c r="G58" s="6">
        <f t="shared" si="5"/>
        <v>61.275734</v>
      </c>
      <c r="H58" s="22" t="s">
        <v>63</v>
      </c>
    </row>
    <row r="59" spans="1:9" ht="20.25" customHeight="1" x14ac:dyDescent="0.25">
      <c r="A59" s="16">
        <v>47</v>
      </c>
      <c r="B59" s="13" t="s">
        <v>92</v>
      </c>
      <c r="C59" s="38">
        <v>60.284500000000001</v>
      </c>
      <c r="D59" s="6">
        <f t="shared" si="3"/>
        <v>42.199149999999996</v>
      </c>
      <c r="E59" s="11">
        <v>61.48</v>
      </c>
      <c r="F59" s="11">
        <f t="shared" si="4"/>
        <v>18.443999999999999</v>
      </c>
      <c r="G59" s="6">
        <f t="shared" si="5"/>
        <v>60.643149999999991</v>
      </c>
      <c r="H59" s="22" t="s">
        <v>63</v>
      </c>
    </row>
    <row r="60" spans="1:9" ht="20.25" customHeight="1" x14ac:dyDescent="0.25">
      <c r="A60" s="16">
        <v>48</v>
      </c>
      <c r="B60" s="13" t="s">
        <v>99</v>
      </c>
      <c r="C60" s="38">
        <v>59.955840000000002</v>
      </c>
      <c r="D60" s="6">
        <f t="shared" si="3"/>
        <v>41.969087999999999</v>
      </c>
      <c r="E60" s="11">
        <v>55.9</v>
      </c>
      <c r="F60" s="11">
        <f t="shared" si="4"/>
        <v>16.77</v>
      </c>
      <c r="G60" s="6">
        <f t="shared" si="5"/>
        <v>58.739087999999995</v>
      </c>
      <c r="H60" s="22" t="s">
        <v>63</v>
      </c>
    </row>
    <row r="61" spans="1:9" s="3" customFormat="1" ht="20.25" customHeight="1" x14ac:dyDescent="0.25">
      <c r="A61" s="16">
        <v>49</v>
      </c>
      <c r="B61" s="13" t="s">
        <v>75</v>
      </c>
      <c r="C61" s="38">
        <v>0</v>
      </c>
      <c r="D61" s="6">
        <f t="shared" si="3"/>
        <v>0</v>
      </c>
      <c r="E61" s="11">
        <v>56.36</v>
      </c>
      <c r="F61" s="11">
        <f t="shared" si="4"/>
        <v>16.907999999999998</v>
      </c>
      <c r="G61" s="6">
        <f t="shared" si="5"/>
        <v>16.907999999999998</v>
      </c>
      <c r="H61" s="22" t="s">
        <v>63</v>
      </c>
      <c r="I61" s="12"/>
    </row>
    <row r="62" spans="1:9" ht="24" customHeight="1" x14ac:dyDescent="0.25">
      <c r="A62" s="16">
        <v>50</v>
      </c>
      <c r="B62" s="13" t="s">
        <v>102</v>
      </c>
      <c r="C62" s="38">
        <v>69.424790000000002</v>
      </c>
      <c r="D62" s="6">
        <f t="shared" si="3"/>
        <v>48.597352999999998</v>
      </c>
      <c r="E62" s="11">
        <v>79.7</v>
      </c>
      <c r="F62" s="11">
        <f t="shared" si="4"/>
        <v>23.91</v>
      </c>
      <c r="G62" s="6">
        <f t="shared" si="5"/>
        <v>72.507352999999995</v>
      </c>
      <c r="H62" s="22" t="s">
        <v>63</v>
      </c>
    </row>
    <row r="63" spans="1:9" ht="24" customHeight="1" x14ac:dyDescent="0.25">
      <c r="A63" s="16">
        <v>51</v>
      </c>
      <c r="B63" s="13" t="s">
        <v>62</v>
      </c>
      <c r="C63" s="38">
        <v>66.935519999999997</v>
      </c>
      <c r="D63" s="6">
        <f t="shared" si="3"/>
        <v>46.854863999999992</v>
      </c>
      <c r="E63" s="11">
        <v>76.430000000000007</v>
      </c>
      <c r="F63" s="11">
        <f t="shared" si="4"/>
        <v>22.929000000000002</v>
      </c>
      <c r="G63" s="6">
        <f t="shared" si="5"/>
        <v>69.783863999999994</v>
      </c>
      <c r="H63" s="22" t="s">
        <v>63</v>
      </c>
    </row>
    <row r="64" spans="1:9" ht="24" customHeight="1" x14ac:dyDescent="0.25">
      <c r="A64" s="16">
        <v>52</v>
      </c>
      <c r="B64" s="13" t="s">
        <v>101</v>
      </c>
      <c r="C64" s="38">
        <v>75.664150000000006</v>
      </c>
      <c r="D64" s="6">
        <f>0.7*C64</f>
        <v>52.964905000000002</v>
      </c>
      <c r="E64" s="11">
        <v>92.53</v>
      </c>
      <c r="F64" s="11">
        <f>0.3*E64</f>
        <v>27.759</v>
      </c>
      <c r="G64" s="6">
        <f>F64+D64</f>
        <v>80.723905000000002</v>
      </c>
      <c r="H64" s="22" t="s">
        <v>63</v>
      </c>
    </row>
    <row r="65" spans="1:10" ht="24" customHeight="1" x14ac:dyDescent="0.25">
      <c r="A65" s="16">
        <v>53</v>
      </c>
      <c r="B65" s="13" t="s">
        <v>160</v>
      </c>
      <c r="C65" s="38">
        <v>74.62903</v>
      </c>
      <c r="D65" s="6">
        <f t="shared" ref="D65:D70" si="6">0.7*C65</f>
        <v>52.240320999999994</v>
      </c>
      <c r="E65" s="11">
        <v>64.040000000000006</v>
      </c>
      <c r="F65" s="11">
        <f t="shared" ref="F65:F70" si="7">0.3*E65</f>
        <v>19.212</v>
      </c>
      <c r="G65" s="6">
        <f t="shared" ref="G65:G70" si="8">F65+D65</f>
        <v>71.452320999999998</v>
      </c>
      <c r="H65" s="22" t="s">
        <v>153</v>
      </c>
    </row>
    <row r="66" spans="1:10" s="46" customFormat="1" ht="24" customHeight="1" x14ac:dyDescent="0.25">
      <c r="A66" s="16">
        <v>54</v>
      </c>
      <c r="B66" s="13" t="s">
        <v>161</v>
      </c>
      <c r="C66" s="38">
        <v>77.549570000000003</v>
      </c>
      <c r="D66" s="6">
        <f t="shared" si="6"/>
        <v>54.284698999999996</v>
      </c>
      <c r="E66" s="11">
        <v>88.1</v>
      </c>
      <c r="F66" s="11">
        <f t="shared" si="7"/>
        <v>26.429999999999996</v>
      </c>
      <c r="G66" s="6">
        <f t="shared" si="8"/>
        <v>80.714698999999996</v>
      </c>
      <c r="H66" s="22" t="s">
        <v>153</v>
      </c>
      <c r="I66" s="45"/>
    </row>
    <row r="67" spans="1:10" s="46" customFormat="1" ht="24" customHeight="1" x14ac:dyDescent="0.25">
      <c r="A67" s="16">
        <v>55</v>
      </c>
      <c r="B67" s="13" t="s">
        <v>162</v>
      </c>
      <c r="C67" s="38">
        <v>73.340289999999996</v>
      </c>
      <c r="D67" s="6">
        <f t="shared" si="6"/>
        <v>51.338202999999993</v>
      </c>
      <c r="E67" s="11">
        <v>85.3</v>
      </c>
      <c r="F67" s="11">
        <f t="shared" si="7"/>
        <v>25.59</v>
      </c>
      <c r="G67" s="6">
        <f t="shared" si="8"/>
        <v>76.928202999999996</v>
      </c>
      <c r="H67" s="22" t="s">
        <v>153</v>
      </c>
      <c r="I67" s="45"/>
    </row>
    <row r="68" spans="1:10" s="46" customFormat="1" ht="24" customHeight="1" x14ac:dyDescent="0.25">
      <c r="A68" s="16">
        <v>56</v>
      </c>
      <c r="B68" s="13" t="s">
        <v>163</v>
      </c>
      <c r="C68" s="38">
        <v>83.111540000000005</v>
      </c>
      <c r="D68" s="6">
        <f t="shared" si="6"/>
        <v>58.178077999999999</v>
      </c>
      <c r="E68" s="11">
        <v>82.73</v>
      </c>
      <c r="F68" s="11">
        <f t="shared" si="7"/>
        <v>24.818999999999999</v>
      </c>
      <c r="G68" s="6">
        <f t="shared" si="8"/>
        <v>82.997078000000002</v>
      </c>
      <c r="H68" s="22" t="s">
        <v>153</v>
      </c>
      <c r="I68" s="45"/>
    </row>
    <row r="69" spans="1:10" ht="24" customHeight="1" x14ac:dyDescent="0.25">
      <c r="A69" s="16">
        <v>57</v>
      </c>
      <c r="B69" s="13" t="s">
        <v>164</v>
      </c>
      <c r="C69" s="38">
        <v>70.331689999999995</v>
      </c>
      <c r="D69" s="6">
        <f t="shared" si="6"/>
        <v>49.232182999999992</v>
      </c>
      <c r="E69" s="11">
        <v>71.3</v>
      </c>
      <c r="F69" s="11">
        <f t="shared" si="7"/>
        <v>21.389999999999997</v>
      </c>
      <c r="G69" s="6">
        <f t="shared" si="8"/>
        <v>70.622182999999993</v>
      </c>
      <c r="H69" s="22" t="s">
        <v>153</v>
      </c>
    </row>
    <row r="70" spans="1:10" ht="24" customHeight="1" x14ac:dyDescent="0.25">
      <c r="A70" s="16">
        <v>58</v>
      </c>
      <c r="B70" s="13" t="s">
        <v>165</v>
      </c>
      <c r="C70" s="38">
        <v>70.092250000000007</v>
      </c>
      <c r="D70" s="6">
        <f t="shared" si="6"/>
        <v>49.064575000000005</v>
      </c>
      <c r="E70" s="11">
        <v>72.930000000000007</v>
      </c>
      <c r="F70" s="11">
        <f t="shared" si="7"/>
        <v>21.879000000000001</v>
      </c>
      <c r="G70" s="6">
        <f t="shared" si="8"/>
        <v>70.94357500000001</v>
      </c>
      <c r="H70" s="22" t="s">
        <v>153</v>
      </c>
    </row>
    <row r="71" spans="1:10" x14ac:dyDescent="0.25">
      <c r="A71" s="50"/>
      <c r="H71" s="35"/>
      <c r="I71" s="35"/>
      <c r="J71" s="52"/>
    </row>
    <row r="72" spans="1:10" x14ac:dyDescent="0.25">
      <c r="A72" s="58"/>
      <c r="B72" s="46"/>
      <c r="C72" s="56"/>
      <c r="D72" s="57"/>
      <c r="E72" s="46"/>
      <c r="F72" s="46"/>
      <c r="G72" s="46"/>
      <c r="H72" s="49"/>
      <c r="I72" s="35"/>
      <c r="J72" s="52"/>
    </row>
    <row r="73" spans="1:10" x14ac:dyDescent="0.25">
      <c r="A73" s="58"/>
      <c r="B73" s="46" t="s">
        <v>167</v>
      </c>
      <c r="C73" s="56"/>
      <c r="D73" s="46" t="s">
        <v>167</v>
      </c>
      <c r="E73" s="46"/>
      <c r="F73" s="46"/>
      <c r="G73" s="46" t="s">
        <v>167</v>
      </c>
      <c r="H73" s="49"/>
      <c r="I73" s="35"/>
      <c r="J73" s="52"/>
    </row>
    <row r="74" spans="1:10" x14ac:dyDescent="0.25">
      <c r="A74" s="58"/>
      <c r="B74" s="46" t="s">
        <v>115</v>
      </c>
      <c r="C74" s="56"/>
      <c r="D74" s="46" t="s">
        <v>166</v>
      </c>
      <c r="E74" s="46"/>
      <c r="F74" s="46"/>
      <c r="G74" s="49" t="s">
        <v>168</v>
      </c>
      <c r="H74" s="49"/>
      <c r="I74" s="35"/>
      <c r="J74" s="52"/>
    </row>
    <row r="75" spans="1:10" x14ac:dyDescent="0.25">
      <c r="A75" s="58"/>
      <c r="B75" s="46"/>
      <c r="C75" s="56"/>
      <c r="D75" s="57"/>
      <c r="E75" s="46"/>
      <c r="F75" s="46"/>
      <c r="G75" s="46"/>
      <c r="H75" s="49"/>
      <c r="I75" s="35"/>
      <c r="J75" s="52"/>
    </row>
    <row r="76" spans="1:10" x14ac:dyDescent="0.25">
      <c r="A76" s="50"/>
      <c r="H76" s="35"/>
      <c r="I76" s="35"/>
      <c r="J76" s="52"/>
    </row>
    <row r="77" spans="1:10" x14ac:dyDescent="0.25">
      <c r="A77" s="50"/>
      <c r="H77" s="35"/>
      <c r="I77" s="35"/>
      <c r="J77" s="52"/>
    </row>
    <row r="78" spans="1:10" x14ac:dyDescent="0.25">
      <c r="A78" s="50"/>
      <c r="H78" s="35"/>
      <c r="I78" s="35"/>
      <c r="J78" s="52"/>
    </row>
    <row r="79" spans="1:10" x14ac:dyDescent="0.25">
      <c r="A79" s="51"/>
      <c r="B79" s="52"/>
      <c r="C79" s="53"/>
      <c r="D79" s="54"/>
      <c r="E79" s="52"/>
      <c r="F79" s="52"/>
      <c r="G79" s="52"/>
      <c r="H79" s="55"/>
      <c r="I79" s="55"/>
      <c r="J79" s="52"/>
    </row>
    <row r="80" spans="1:10" x14ac:dyDescent="0.25">
      <c r="A80" s="51"/>
      <c r="B80" s="52"/>
      <c r="C80" s="53"/>
      <c r="D80" s="54"/>
      <c r="E80" s="52"/>
      <c r="F80" s="52"/>
      <c r="G80" s="52"/>
      <c r="H80" s="55"/>
      <c r="I80" s="55"/>
      <c r="J80" s="52"/>
    </row>
    <row r="81" spans="1:10" x14ac:dyDescent="0.25">
      <c r="A81" s="51"/>
      <c r="B81" s="52"/>
      <c r="C81" s="53"/>
      <c r="D81" s="54"/>
      <c r="E81" s="52"/>
      <c r="F81" s="52"/>
      <c r="G81" s="52"/>
      <c r="H81" s="55"/>
      <c r="I81" s="55"/>
      <c r="J81" s="52"/>
    </row>
    <row r="82" spans="1:10" x14ac:dyDescent="0.25">
      <c r="A82" s="51"/>
      <c r="B82" s="52"/>
      <c r="C82" s="53"/>
      <c r="D82" s="54"/>
      <c r="E82" s="52"/>
      <c r="F82" s="52"/>
      <c r="G82" s="52"/>
      <c r="H82" s="55"/>
      <c r="I82" s="55"/>
      <c r="J82" s="52"/>
    </row>
    <row r="83" spans="1:10" x14ac:dyDescent="0.25">
      <c r="A83" s="51"/>
      <c r="B83" s="52"/>
      <c r="C83" s="53"/>
      <c r="D83" s="54"/>
      <c r="E83" s="52"/>
      <c r="F83" s="52"/>
      <c r="G83" s="52"/>
      <c r="H83" s="55"/>
      <c r="I83" s="55"/>
      <c r="J83" s="52"/>
    </row>
    <row r="84" spans="1:10" x14ac:dyDescent="0.25">
      <c r="A84" s="51"/>
      <c r="B84" s="52"/>
      <c r="C84" s="53"/>
      <c r="D84" s="54"/>
      <c r="E84" s="52"/>
      <c r="F84" s="52"/>
      <c r="G84" s="52"/>
      <c r="H84" s="55"/>
      <c r="I84" s="55"/>
      <c r="J84" s="52"/>
    </row>
    <row r="85" spans="1:10" x14ac:dyDescent="0.25">
      <c r="A85" s="51"/>
      <c r="B85" s="52"/>
      <c r="C85" s="53"/>
      <c r="D85" s="54"/>
      <c r="E85" s="52"/>
      <c r="F85" s="52"/>
      <c r="G85" s="52"/>
      <c r="H85" s="55"/>
      <c r="I85" s="55"/>
      <c r="J85" s="52"/>
    </row>
    <row r="86" spans="1:10" x14ac:dyDescent="0.25">
      <c r="A86" s="51"/>
      <c r="B86" s="52"/>
      <c r="C86" s="53"/>
      <c r="D86" s="54"/>
      <c r="E86" s="52"/>
      <c r="F86" s="52"/>
      <c r="G86" s="52"/>
      <c r="H86" s="55"/>
      <c r="I86" s="55"/>
      <c r="J86" s="52"/>
    </row>
    <row r="87" spans="1:10" x14ac:dyDescent="0.25">
      <c r="A87" s="51"/>
      <c r="B87" s="52"/>
      <c r="C87" s="53"/>
      <c r="D87" s="54"/>
      <c r="E87" s="52"/>
      <c r="F87" s="52"/>
      <c r="G87" s="52"/>
      <c r="H87" s="55"/>
      <c r="I87" s="55"/>
      <c r="J87" s="52"/>
    </row>
  </sheetData>
  <sortState ref="A13:H65">
    <sortCondition descending="1" ref="G12"/>
  </sortState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" right="0.7" top="0.75" bottom="0.75" header="0.3" footer="0.3"/>
  <pageSetup paperSize="9" fitToWidth="0" orientation="landscape" r:id="rId1"/>
  <colBreaks count="1" manualBreakCount="1">
    <brk id="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"/>
  <sheetViews>
    <sheetView zoomScaleNormal="100" workbookViewId="0">
      <selection activeCell="K16" sqref="K16"/>
    </sheetView>
  </sheetViews>
  <sheetFormatPr defaultRowHeight="15" x14ac:dyDescent="0.25"/>
  <cols>
    <col min="1" max="1" width="4.140625" style="35" bestFit="1" customWidth="1"/>
    <col min="2" max="2" width="27.85546875" style="2" customWidth="1"/>
    <col min="3" max="4" width="13.28515625" style="2" customWidth="1"/>
    <col min="5" max="5" width="23.85546875" style="2" customWidth="1"/>
    <col min="6" max="6" width="14.85546875" style="2" customWidth="1"/>
    <col min="7" max="7" width="13.5703125" style="2" customWidth="1"/>
    <col min="8" max="8" width="29.42578125" style="35" customWidth="1"/>
    <col min="9" max="9" width="11.85546875" style="2" customWidth="1"/>
    <col min="10" max="10" width="9.140625" style="2" customWidth="1"/>
    <col min="11" max="11" width="18" style="2" customWidth="1"/>
    <col min="12" max="16384" width="9.140625" style="2"/>
  </cols>
  <sheetData>
    <row r="1" spans="1:8" ht="15.75" x14ac:dyDescent="0.25">
      <c r="A1" s="12"/>
      <c r="B1" s="3"/>
      <c r="C1" s="3"/>
      <c r="D1" s="68" t="s">
        <v>159</v>
      </c>
      <c r="E1" s="68"/>
      <c r="F1" s="3"/>
      <c r="G1" s="3"/>
      <c r="H1" s="12"/>
    </row>
    <row r="2" spans="1:8" ht="15.75" x14ac:dyDescent="0.25">
      <c r="A2" s="12"/>
      <c r="B2" s="62" t="s">
        <v>8</v>
      </c>
      <c r="C2" s="62"/>
      <c r="D2" s="62"/>
      <c r="E2" s="62"/>
      <c r="F2" s="62"/>
      <c r="G2" s="62"/>
      <c r="H2" s="62"/>
    </row>
    <row r="3" spans="1:8" ht="15.75" x14ac:dyDescent="0.25">
      <c r="A3" s="12"/>
      <c r="B3" s="62" t="s">
        <v>16</v>
      </c>
      <c r="C3" s="62"/>
      <c r="D3" s="62"/>
      <c r="E3" s="62"/>
      <c r="F3" s="62"/>
      <c r="G3" s="62"/>
      <c r="H3" s="62"/>
    </row>
    <row r="4" spans="1:8" ht="15.75" x14ac:dyDescent="0.25">
      <c r="A4" s="12"/>
      <c r="B4" s="63"/>
      <c r="C4" s="62"/>
      <c r="D4" s="62"/>
      <c r="E4" s="62"/>
      <c r="F4" s="62"/>
      <c r="G4" s="62"/>
      <c r="H4" s="62"/>
    </row>
    <row r="5" spans="1:8" ht="15.75" x14ac:dyDescent="0.25">
      <c r="A5" s="12"/>
      <c r="B5" s="4" t="s">
        <v>11</v>
      </c>
      <c r="C5" s="36"/>
      <c r="D5" s="36"/>
      <c r="E5" s="36"/>
      <c r="F5" s="36"/>
      <c r="G5" s="36"/>
      <c r="H5" s="36"/>
    </row>
    <row r="6" spans="1:8" ht="15.75" x14ac:dyDescent="0.25">
      <c r="A6" s="12"/>
      <c r="B6" s="37" t="s">
        <v>113</v>
      </c>
      <c r="C6" s="36"/>
      <c r="D6" s="36"/>
      <c r="E6" s="36"/>
      <c r="F6" s="36"/>
      <c r="G6" s="36"/>
      <c r="H6" s="36"/>
    </row>
    <row r="7" spans="1:8" ht="15.75" x14ac:dyDescent="0.25">
      <c r="A7" s="12"/>
      <c r="B7" s="64" t="s">
        <v>107</v>
      </c>
      <c r="C7" s="64"/>
      <c r="D7" s="64"/>
      <c r="E7" s="64"/>
      <c r="F7" s="64"/>
      <c r="G7" s="36"/>
      <c r="H7" s="36"/>
    </row>
    <row r="8" spans="1:8" ht="15.75" x14ac:dyDescent="0.25">
      <c r="A8" s="12"/>
      <c r="B8" s="64" t="s">
        <v>17</v>
      </c>
      <c r="C8" s="64"/>
      <c r="D8" s="64"/>
      <c r="E8" s="64"/>
      <c r="F8" s="64"/>
      <c r="G8" s="36"/>
      <c r="H8" s="36"/>
    </row>
    <row r="9" spans="1:8" ht="15.75" x14ac:dyDescent="0.25">
      <c r="A9" s="12"/>
      <c r="B9" s="37"/>
      <c r="C9" s="37"/>
      <c r="D9" s="37"/>
      <c r="E9" s="37"/>
      <c r="F9" s="37"/>
      <c r="G9" s="36"/>
      <c r="H9" s="36" t="s">
        <v>22</v>
      </c>
    </row>
    <row r="10" spans="1:8" ht="15.75" x14ac:dyDescent="0.25">
      <c r="A10" s="60" t="s">
        <v>2</v>
      </c>
      <c r="B10" s="60"/>
      <c r="C10" s="65" t="s">
        <v>170</v>
      </c>
      <c r="D10" s="66"/>
      <c r="E10" s="66"/>
      <c r="F10" s="16" t="s">
        <v>12</v>
      </c>
      <c r="G10" s="6" t="s">
        <v>3</v>
      </c>
      <c r="H10" s="7" t="s">
        <v>4</v>
      </c>
    </row>
    <row r="11" spans="1:8" ht="33" customHeight="1" x14ac:dyDescent="0.25">
      <c r="A11" s="60" t="s">
        <v>5</v>
      </c>
      <c r="B11" s="60"/>
      <c r="C11" s="67" t="s">
        <v>158</v>
      </c>
      <c r="D11" s="67"/>
      <c r="E11" s="67"/>
      <c r="F11" s="16">
        <v>1</v>
      </c>
      <c r="G11" s="8">
        <v>5</v>
      </c>
      <c r="H11" s="17" t="s">
        <v>169</v>
      </c>
    </row>
    <row r="12" spans="1:8" ht="18.75" customHeight="1" x14ac:dyDescent="0.25">
      <c r="A12" s="7" t="s">
        <v>9</v>
      </c>
      <c r="B12" s="7" t="s">
        <v>6</v>
      </c>
      <c r="C12" s="9" t="s">
        <v>0</v>
      </c>
      <c r="D12" s="6" t="s">
        <v>13</v>
      </c>
      <c r="E12" s="10" t="s">
        <v>14</v>
      </c>
      <c r="F12" s="11" t="s">
        <v>15</v>
      </c>
      <c r="G12" s="6" t="s">
        <v>1</v>
      </c>
      <c r="H12" s="7" t="s">
        <v>50</v>
      </c>
    </row>
    <row r="13" spans="1:8" ht="24" customHeight="1" x14ac:dyDescent="0.25">
      <c r="A13" s="16">
        <v>1</v>
      </c>
      <c r="B13" s="13" t="s">
        <v>127</v>
      </c>
      <c r="C13" s="6">
        <v>83.021990000000002</v>
      </c>
      <c r="D13" s="6">
        <f t="shared" ref="D13:D46" si="0">0.7*C13</f>
        <v>58.115392999999997</v>
      </c>
      <c r="E13" s="11">
        <v>88.8</v>
      </c>
      <c r="F13" s="11">
        <f t="shared" ref="F13:F46" si="1">0.3*E13</f>
        <v>26.639999999999997</v>
      </c>
      <c r="G13" s="6">
        <f t="shared" ref="G13:G46" si="2">F13+D13</f>
        <v>84.755392999999998</v>
      </c>
      <c r="H13" s="7" t="s">
        <v>50</v>
      </c>
    </row>
    <row r="14" spans="1:8" ht="24" customHeight="1" x14ac:dyDescent="0.25">
      <c r="A14" s="16">
        <v>2</v>
      </c>
      <c r="B14" s="13" t="s">
        <v>122</v>
      </c>
      <c r="C14" s="6">
        <v>79.383439999999993</v>
      </c>
      <c r="D14" s="6">
        <f t="shared" si="0"/>
        <v>55.568407999999991</v>
      </c>
      <c r="E14" s="11">
        <v>96.03</v>
      </c>
      <c r="F14" s="11">
        <f t="shared" si="1"/>
        <v>28.808999999999997</v>
      </c>
      <c r="G14" s="6">
        <f t="shared" si="2"/>
        <v>84.377407999999988</v>
      </c>
      <c r="H14" s="7" t="s">
        <v>50</v>
      </c>
    </row>
    <row r="15" spans="1:8" ht="24" customHeight="1" x14ac:dyDescent="0.25">
      <c r="A15" s="16">
        <v>3</v>
      </c>
      <c r="B15" s="13" t="s">
        <v>128</v>
      </c>
      <c r="C15" s="6">
        <v>79.615449999999996</v>
      </c>
      <c r="D15" s="6">
        <f t="shared" si="0"/>
        <v>55.730814999999993</v>
      </c>
      <c r="E15" s="11">
        <v>94.16</v>
      </c>
      <c r="F15" s="11">
        <f t="shared" si="1"/>
        <v>28.247999999999998</v>
      </c>
      <c r="G15" s="6">
        <f t="shared" si="2"/>
        <v>83.978814999999997</v>
      </c>
      <c r="H15" s="7" t="s">
        <v>50</v>
      </c>
    </row>
    <row r="16" spans="1:8" ht="24" customHeight="1" x14ac:dyDescent="0.25">
      <c r="A16" s="16">
        <v>4</v>
      </c>
      <c r="B16" s="13" t="s">
        <v>129</v>
      </c>
      <c r="C16" s="6">
        <v>83.97166</v>
      </c>
      <c r="D16" s="6">
        <f t="shared" si="0"/>
        <v>58.780161999999997</v>
      </c>
      <c r="E16" s="11">
        <v>77.83</v>
      </c>
      <c r="F16" s="11">
        <f t="shared" si="1"/>
        <v>23.349</v>
      </c>
      <c r="G16" s="6">
        <f t="shared" si="2"/>
        <v>82.129161999999994</v>
      </c>
      <c r="H16" s="7" t="s">
        <v>50</v>
      </c>
    </row>
    <row r="17" spans="1:8" ht="30" customHeight="1" x14ac:dyDescent="0.25">
      <c r="A17" s="16">
        <v>5</v>
      </c>
      <c r="B17" s="13" t="s">
        <v>130</v>
      </c>
      <c r="C17" s="6">
        <v>80.833219999999997</v>
      </c>
      <c r="D17" s="6">
        <f t="shared" si="0"/>
        <v>56.583253999999997</v>
      </c>
      <c r="E17" s="11">
        <v>84.3</v>
      </c>
      <c r="F17" s="11">
        <f t="shared" si="1"/>
        <v>25.29</v>
      </c>
      <c r="G17" s="6">
        <f t="shared" si="2"/>
        <v>81.873254000000003</v>
      </c>
      <c r="H17" s="7" t="s">
        <v>50</v>
      </c>
    </row>
    <row r="18" spans="1:8" ht="24" customHeight="1" x14ac:dyDescent="0.25">
      <c r="A18" s="16">
        <v>6</v>
      </c>
      <c r="B18" s="13" t="s">
        <v>131</v>
      </c>
      <c r="C18" s="6">
        <v>80.081000000000003</v>
      </c>
      <c r="D18" s="6">
        <f t="shared" si="0"/>
        <v>56.056699999999999</v>
      </c>
      <c r="E18" s="11">
        <v>85.53</v>
      </c>
      <c r="F18" s="11">
        <f t="shared" si="1"/>
        <v>25.658999999999999</v>
      </c>
      <c r="G18" s="6">
        <f t="shared" si="2"/>
        <v>81.715699999999998</v>
      </c>
      <c r="H18" s="7" t="s">
        <v>50</v>
      </c>
    </row>
    <row r="19" spans="1:8" ht="24" customHeight="1" x14ac:dyDescent="0.25">
      <c r="A19" s="16">
        <v>7</v>
      </c>
      <c r="B19" s="13" t="s">
        <v>126</v>
      </c>
      <c r="C19" s="6">
        <v>82.181359999999998</v>
      </c>
      <c r="D19" s="6">
        <f t="shared" si="0"/>
        <v>57.526951999999994</v>
      </c>
      <c r="E19" s="11">
        <v>79.23</v>
      </c>
      <c r="F19" s="11">
        <f t="shared" si="1"/>
        <v>23.769000000000002</v>
      </c>
      <c r="G19" s="6">
        <f t="shared" si="2"/>
        <v>81.295952</v>
      </c>
      <c r="H19" s="7" t="s">
        <v>50</v>
      </c>
    </row>
    <row r="20" spans="1:8" ht="28.5" customHeight="1" x14ac:dyDescent="0.25">
      <c r="A20" s="16">
        <v>8</v>
      </c>
      <c r="B20" s="13" t="s">
        <v>132</v>
      </c>
      <c r="C20" s="6">
        <v>75.117670000000004</v>
      </c>
      <c r="D20" s="6">
        <f t="shared" si="0"/>
        <v>52.582369</v>
      </c>
      <c r="E20" s="11">
        <v>95.56</v>
      </c>
      <c r="F20" s="11">
        <f t="shared" si="1"/>
        <v>28.667999999999999</v>
      </c>
      <c r="G20" s="6">
        <f t="shared" si="2"/>
        <v>81.250369000000006</v>
      </c>
      <c r="H20" s="7" t="s">
        <v>50</v>
      </c>
    </row>
    <row r="21" spans="1:8" ht="24" customHeight="1" x14ac:dyDescent="0.25">
      <c r="A21" s="16">
        <v>9</v>
      </c>
      <c r="B21" s="13" t="s">
        <v>133</v>
      </c>
      <c r="C21" s="6">
        <v>79.668629999999993</v>
      </c>
      <c r="D21" s="6">
        <f t="shared" si="0"/>
        <v>55.76804099999999</v>
      </c>
      <c r="E21" s="11">
        <v>83.66</v>
      </c>
      <c r="F21" s="11">
        <f t="shared" si="1"/>
        <v>25.097999999999999</v>
      </c>
      <c r="G21" s="6">
        <f t="shared" si="2"/>
        <v>80.866040999999996</v>
      </c>
      <c r="H21" s="7" t="s">
        <v>50</v>
      </c>
    </row>
    <row r="22" spans="1:8" ht="24" customHeight="1" x14ac:dyDescent="0.25">
      <c r="A22" s="16">
        <v>10</v>
      </c>
      <c r="B22" s="13" t="s">
        <v>134</v>
      </c>
      <c r="C22" s="6">
        <v>80.92792</v>
      </c>
      <c r="D22" s="6">
        <f t="shared" si="0"/>
        <v>56.649543999999999</v>
      </c>
      <c r="E22" s="11">
        <v>80.63</v>
      </c>
      <c r="F22" s="11">
        <f t="shared" si="1"/>
        <v>24.188999999999997</v>
      </c>
      <c r="G22" s="6">
        <f t="shared" si="2"/>
        <v>80.838543999999999</v>
      </c>
      <c r="H22" s="7" t="s">
        <v>50</v>
      </c>
    </row>
    <row r="23" spans="1:8" ht="24" customHeight="1" x14ac:dyDescent="0.25">
      <c r="A23" s="16">
        <v>11</v>
      </c>
      <c r="B23" s="13" t="s">
        <v>118</v>
      </c>
      <c r="C23" s="6">
        <v>76.998289999999997</v>
      </c>
      <c r="D23" s="6">
        <f t="shared" si="0"/>
        <v>53.898802999999994</v>
      </c>
      <c r="E23" s="11">
        <v>88.33</v>
      </c>
      <c r="F23" s="11">
        <f t="shared" si="1"/>
        <v>26.498999999999999</v>
      </c>
      <c r="G23" s="6">
        <f t="shared" si="2"/>
        <v>80.397802999999996</v>
      </c>
      <c r="H23" s="22" t="s">
        <v>51</v>
      </c>
    </row>
    <row r="24" spans="1:8" ht="24" customHeight="1" x14ac:dyDescent="0.25">
      <c r="A24" s="16">
        <v>12</v>
      </c>
      <c r="B24" s="13" t="s">
        <v>124</v>
      </c>
      <c r="C24" s="6">
        <v>83.392930000000007</v>
      </c>
      <c r="D24" s="6">
        <f t="shared" si="0"/>
        <v>58.375050999999999</v>
      </c>
      <c r="E24" s="11">
        <v>72.459999999999994</v>
      </c>
      <c r="F24" s="11">
        <f t="shared" si="1"/>
        <v>21.737999999999996</v>
      </c>
      <c r="G24" s="6">
        <f t="shared" si="2"/>
        <v>80.113050999999999</v>
      </c>
      <c r="H24" s="22" t="s">
        <v>51</v>
      </c>
    </row>
    <row r="25" spans="1:8" ht="24" customHeight="1" x14ac:dyDescent="0.25">
      <c r="A25" s="16">
        <v>13</v>
      </c>
      <c r="B25" s="13" t="s">
        <v>135</v>
      </c>
      <c r="C25" s="6">
        <v>79.3249</v>
      </c>
      <c r="D25" s="6">
        <f t="shared" si="0"/>
        <v>55.527429999999995</v>
      </c>
      <c r="E25" s="11">
        <v>81.8</v>
      </c>
      <c r="F25" s="11">
        <f t="shared" si="1"/>
        <v>24.54</v>
      </c>
      <c r="G25" s="6">
        <f t="shared" si="2"/>
        <v>80.067430000000002</v>
      </c>
      <c r="H25" s="22" t="s">
        <v>51</v>
      </c>
    </row>
    <row r="26" spans="1:8" ht="24" customHeight="1" x14ac:dyDescent="0.25">
      <c r="A26" s="16">
        <v>14</v>
      </c>
      <c r="B26" s="13" t="s">
        <v>136</v>
      </c>
      <c r="C26" s="6">
        <v>77.867570000000001</v>
      </c>
      <c r="D26" s="6">
        <f t="shared" si="0"/>
        <v>54.507298999999996</v>
      </c>
      <c r="E26" s="11">
        <v>85.06</v>
      </c>
      <c r="F26" s="11">
        <f t="shared" si="1"/>
        <v>25.518000000000001</v>
      </c>
      <c r="G26" s="6">
        <f t="shared" si="2"/>
        <v>80.02529899999999</v>
      </c>
      <c r="H26" s="22" t="s">
        <v>51</v>
      </c>
    </row>
    <row r="27" spans="1:8" ht="24" customHeight="1" x14ac:dyDescent="0.25">
      <c r="A27" s="16">
        <v>15</v>
      </c>
      <c r="B27" s="13" t="s">
        <v>32</v>
      </c>
      <c r="C27" s="6">
        <v>77.143379999999993</v>
      </c>
      <c r="D27" s="6">
        <f t="shared" si="0"/>
        <v>54.000365999999993</v>
      </c>
      <c r="E27" s="11">
        <v>86.7</v>
      </c>
      <c r="F27" s="11">
        <f t="shared" si="1"/>
        <v>26.01</v>
      </c>
      <c r="G27" s="6">
        <f t="shared" si="2"/>
        <v>80.010365999999991</v>
      </c>
      <c r="H27" s="22" t="s">
        <v>51</v>
      </c>
    </row>
    <row r="28" spans="1:8" ht="24" customHeight="1" x14ac:dyDescent="0.25">
      <c r="A28" s="16">
        <v>16</v>
      </c>
      <c r="B28" s="13" t="s">
        <v>120</v>
      </c>
      <c r="C28" s="6">
        <v>81.282139999999998</v>
      </c>
      <c r="D28" s="6">
        <f t="shared" si="0"/>
        <v>56.897497999999992</v>
      </c>
      <c r="E28" s="11">
        <v>76.900000000000006</v>
      </c>
      <c r="F28" s="11">
        <f t="shared" si="1"/>
        <v>23.07</v>
      </c>
      <c r="G28" s="6">
        <f t="shared" si="2"/>
        <v>79.967497999999992</v>
      </c>
      <c r="H28" s="22" t="s">
        <v>51</v>
      </c>
    </row>
    <row r="29" spans="1:8" ht="24" customHeight="1" x14ac:dyDescent="0.25">
      <c r="A29" s="16">
        <v>17</v>
      </c>
      <c r="B29" s="13" t="s">
        <v>39</v>
      </c>
      <c r="C29" s="6">
        <v>74.14846</v>
      </c>
      <c r="D29" s="6">
        <f t="shared" si="0"/>
        <v>51.903921999999994</v>
      </c>
      <c r="E29" s="11">
        <v>93.23</v>
      </c>
      <c r="F29" s="11">
        <f t="shared" si="1"/>
        <v>27.969000000000001</v>
      </c>
      <c r="G29" s="6">
        <f t="shared" si="2"/>
        <v>79.872921999999988</v>
      </c>
      <c r="H29" s="22" t="s">
        <v>51</v>
      </c>
    </row>
    <row r="30" spans="1:8" ht="24" customHeight="1" x14ac:dyDescent="0.25">
      <c r="A30" s="16">
        <v>18</v>
      </c>
      <c r="B30" s="13" t="s">
        <v>137</v>
      </c>
      <c r="C30" s="6">
        <v>80.073350000000005</v>
      </c>
      <c r="D30" s="6">
        <f t="shared" si="0"/>
        <v>56.051344999999998</v>
      </c>
      <c r="E30" s="11">
        <v>79</v>
      </c>
      <c r="F30" s="11">
        <f t="shared" si="1"/>
        <v>23.7</v>
      </c>
      <c r="G30" s="6">
        <f t="shared" si="2"/>
        <v>79.751345000000001</v>
      </c>
      <c r="H30" s="22" t="s">
        <v>51</v>
      </c>
    </row>
    <row r="31" spans="1:8" ht="24" customHeight="1" x14ac:dyDescent="0.25">
      <c r="A31" s="16">
        <v>19</v>
      </c>
      <c r="B31" s="13" t="s">
        <v>36</v>
      </c>
      <c r="C31" s="6">
        <v>77.536770000000004</v>
      </c>
      <c r="D31" s="6">
        <f t="shared" si="0"/>
        <v>54.275739000000002</v>
      </c>
      <c r="E31" s="11">
        <v>84.83</v>
      </c>
      <c r="F31" s="11">
        <f t="shared" si="1"/>
        <v>25.448999999999998</v>
      </c>
      <c r="G31" s="6">
        <f t="shared" si="2"/>
        <v>79.724739</v>
      </c>
      <c r="H31" s="22" t="s">
        <v>51</v>
      </c>
    </row>
    <row r="32" spans="1:8" ht="24" customHeight="1" x14ac:dyDescent="0.25">
      <c r="A32" s="16">
        <v>20</v>
      </c>
      <c r="B32" s="13" t="s">
        <v>138</v>
      </c>
      <c r="C32" s="6">
        <v>77.05377</v>
      </c>
      <c r="D32" s="6">
        <f t="shared" si="0"/>
        <v>53.937638999999997</v>
      </c>
      <c r="E32" s="11">
        <v>85.76</v>
      </c>
      <c r="F32" s="11">
        <f t="shared" si="1"/>
        <v>25.728000000000002</v>
      </c>
      <c r="G32" s="6">
        <f t="shared" si="2"/>
        <v>79.665638999999999</v>
      </c>
      <c r="H32" s="22" t="s">
        <v>51</v>
      </c>
    </row>
    <row r="33" spans="1:8" ht="24" customHeight="1" x14ac:dyDescent="0.25">
      <c r="A33" s="16">
        <v>21</v>
      </c>
      <c r="B33" s="13" t="s">
        <v>125</v>
      </c>
      <c r="C33" s="6">
        <v>77.785480000000007</v>
      </c>
      <c r="D33" s="6">
        <f t="shared" si="0"/>
        <v>54.449836000000005</v>
      </c>
      <c r="E33" s="11">
        <v>81.099999999999994</v>
      </c>
      <c r="F33" s="11">
        <f t="shared" si="1"/>
        <v>24.33</v>
      </c>
      <c r="G33" s="6">
        <f t="shared" si="2"/>
        <v>78.779836000000003</v>
      </c>
      <c r="H33" s="22" t="s">
        <v>51</v>
      </c>
    </row>
    <row r="34" spans="1:8" ht="24" customHeight="1" x14ac:dyDescent="0.25">
      <c r="A34" s="16">
        <v>22</v>
      </c>
      <c r="B34" s="13" t="s">
        <v>140</v>
      </c>
      <c r="C34" s="6">
        <v>72.086910000000003</v>
      </c>
      <c r="D34" s="6">
        <f t="shared" si="0"/>
        <v>50.460836999999998</v>
      </c>
      <c r="E34" s="11">
        <v>94.16</v>
      </c>
      <c r="F34" s="11">
        <f t="shared" si="1"/>
        <v>28.247999999999998</v>
      </c>
      <c r="G34" s="6">
        <f t="shared" si="2"/>
        <v>78.708836999999988</v>
      </c>
      <c r="H34" s="22" t="s">
        <v>51</v>
      </c>
    </row>
    <row r="35" spans="1:8" ht="24" customHeight="1" x14ac:dyDescent="0.25">
      <c r="A35" s="16">
        <v>23</v>
      </c>
      <c r="B35" s="13" t="s">
        <v>141</v>
      </c>
      <c r="C35" s="6">
        <v>78.588740000000001</v>
      </c>
      <c r="D35" s="6">
        <f t="shared" si="0"/>
        <v>55.012118000000001</v>
      </c>
      <c r="E35" s="11">
        <v>78.53</v>
      </c>
      <c r="F35" s="11">
        <f t="shared" si="1"/>
        <v>23.559000000000001</v>
      </c>
      <c r="G35" s="6">
        <f t="shared" si="2"/>
        <v>78.571117999999998</v>
      </c>
      <c r="H35" s="22" t="s">
        <v>51</v>
      </c>
    </row>
    <row r="36" spans="1:8" ht="24" customHeight="1" x14ac:dyDescent="0.25">
      <c r="A36" s="16">
        <v>24</v>
      </c>
      <c r="B36" s="13" t="s">
        <v>123</v>
      </c>
      <c r="C36" s="6">
        <v>81.518029999999996</v>
      </c>
      <c r="D36" s="6">
        <f t="shared" si="0"/>
        <v>57.062620999999993</v>
      </c>
      <c r="E36" s="11">
        <v>70.83</v>
      </c>
      <c r="F36" s="11">
        <f t="shared" si="1"/>
        <v>21.248999999999999</v>
      </c>
      <c r="G36" s="6">
        <f t="shared" si="2"/>
        <v>78.311620999999988</v>
      </c>
      <c r="H36" s="22" t="s">
        <v>51</v>
      </c>
    </row>
    <row r="37" spans="1:8" ht="24" customHeight="1" x14ac:dyDescent="0.25">
      <c r="A37" s="16">
        <v>25</v>
      </c>
      <c r="B37" s="13" t="s">
        <v>117</v>
      </c>
      <c r="C37" s="6">
        <v>78.732799999999997</v>
      </c>
      <c r="D37" s="6">
        <f t="shared" si="0"/>
        <v>55.112959999999994</v>
      </c>
      <c r="E37" s="11">
        <v>75.959999999999994</v>
      </c>
      <c r="F37" s="11">
        <f t="shared" si="1"/>
        <v>22.787999999999997</v>
      </c>
      <c r="G37" s="6">
        <f t="shared" si="2"/>
        <v>77.900959999999998</v>
      </c>
      <c r="H37" s="22" t="s">
        <v>51</v>
      </c>
    </row>
    <row r="38" spans="1:8" ht="23.25" customHeight="1" x14ac:dyDescent="0.25">
      <c r="A38" s="16">
        <v>26</v>
      </c>
      <c r="B38" s="13" t="s">
        <v>35</v>
      </c>
      <c r="C38" s="6">
        <v>71.853009999999998</v>
      </c>
      <c r="D38" s="6">
        <f>0.7*C38</f>
        <v>50.297106999999997</v>
      </c>
      <c r="E38" s="11">
        <v>91.83</v>
      </c>
      <c r="F38" s="11">
        <f>0.3*E38</f>
        <v>27.548999999999999</v>
      </c>
      <c r="G38" s="6">
        <f>F38+D38</f>
        <v>77.846106999999989</v>
      </c>
      <c r="H38" s="22" t="s">
        <v>51</v>
      </c>
    </row>
    <row r="39" spans="1:8" ht="24" customHeight="1" x14ac:dyDescent="0.25">
      <c r="A39" s="16">
        <v>27</v>
      </c>
      <c r="B39" s="13" t="s">
        <v>119</v>
      </c>
      <c r="C39" s="6">
        <v>78.039490000000001</v>
      </c>
      <c r="D39" s="6">
        <f t="shared" si="0"/>
        <v>54.627642999999999</v>
      </c>
      <c r="E39" s="11">
        <v>77.36</v>
      </c>
      <c r="F39" s="11">
        <f t="shared" si="1"/>
        <v>23.207999999999998</v>
      </c>
      <c r="G39" s="6">
        <f t="shared" si="2"/>
        <v>77.835643000000005</v>
      </c>
      <c r="H39" s="22" t="s">
        <v>51</v>
      </c>
    </row>
    <row r="40" spans="1:8" ht="24" customHeight="1" x14ac:dyDescent="0.25">
      <c r="A40" s="16">
        <v>28</v>
      </c>
      <c r="B40" s="13" t="s">
        <v>142</v>
      </c>
      <c r="C40" s="6">
        <v>81.656319999999994</v>
      </c>
      <c r="D40" s="6">
        <f t="shared" si="0"/>
        <v>57.159423999999994</v>
      </c>
      <c r="E40" s="11">
        <v>68.260000000000005</v>
      </c>
      <c r="F40" s="11">
        <f t="shared" si="1"/>
        <v>20.478000000000002</v>
      </c>
      <c r="G40" s="6">
        <f t="shared" si="2"/>
        <v>77.637423999999996</v>
      </c>
      <c r="H40" s="22" t="s">
        <v>51</v>
      </c>
    </row>
    <row r="41" spans="1:8" ht="24" customHeight="1" x14ac:dyDescent="0.25">
      <c r="A41" s="16">
        <v>29</v>
      </c>
      <c r="B41" s="13" t="s">
        <v>143</v>
      </c>
      <c r="C41" s="6">
        <v>77.983879999999999</v>
      </c>
      <c r="D41" s="6">
        <f t="shared" si="0"/>
        <v>54.588715999999998</v>
      </c>
      <c r="E41" s="11">
        <v>76.66</v>
      </c>
      <c r="F41" s="11">
        <f t="shared" si="1"/>
        <v>22.997999999999998</v>
      </c>
      <c r="G41" s="6">
        <f t="shared" si="2"/>
        <v>77.586715999999996</v>
      </c>
      <c r="H41" s="22" t="s">
        <v>51</v>
      </c>
    </row>
    <row r="42" spans="1:8" ht="24" customHeight="1" x14ac:dyDescent="0.25">
      <c r="A42" s="16">
        <v>30</v>
      </c>
      <c r="B42" s="13" t="s">
        <v>144</v>
      </c>
      <c r="C42" s="6">
        <v>77.358000000000004</v>
      </c>
      <c r="D42" s="6">
        <f t="shared" si="0"/>
        <v>54.150599999999997</v>
      </c>
      <c r="E42" s="11">
        <v>78.06</v>
      </c>
      <c r="F42" s="11">
        <f t="shared" si="1"/>
        <v>23.417999999999999</v>
      </c>
      <c r="G42" s="6">
        <f t="shared" si="2"/>
        <v>77.568600000000004</v>
      </c>
      <c r="H42" s="22" t="s">
        <v>51</v>
      </c>
    </row>
    <row r="43" spans="1:8" ht="23.25" customHeight="1" x14ac:dyDescent="0.25">
      <c r="A43" s="16">
        <v>31</v>
      </c>
      <c r="B43" s="13" t="s">
        <v>145</v>
      </c>
      <c r="C43" s="6">
        <v>76.154250000000005</v>
      </c>
      <c r="D43" s="6">
        <f t="shared" si="0"/>
        <v>53.307974999999999</v>
      </c>
      <c r="E43" s="11">
        <v>79.23</v>
      </c>
      <c r="F43" s="11">
        <f t="shared" si="1"/>
        <v>23.769000000000002</v>
      </c>
      <c r="G43" s="6">
        <f t="shared" si="2"/>
        <v>77.076975000000004</v>
      </c>
      <c r="H43" s="22" t="s">
        <v>51</v>
      </c>
    </row>
    <row r="44" spans="1:8" ht="23.25" customHeight="1" x14ac:dyDescent="0.25">
      <c r="A44" s="16">
        <v>32</v>
      </c>
      <c r="B44" s="13" t="s">
        <v>146</v>
      </c>
      <c r="C44" s="6">
        <v>75.59881</v>
      </c>
      <c r="D44" s="6">
        <f t="shared" si="0"/>
        <v>52.919166999999995</v>
      </c>
      <c r="E44" s="11">
        <v>77.599999999999994</v>
      </c>
      <c r="F44" s="11">
        <f t="shared" si="1"/>
        <v>23.279999999999998</v>
      </c>
      <c r="G44" s="6">
        <f t="shared" si="2"/>
        <v>76.199166999999989</v>
      </c>
      <c r="H44" s="22" t="s">
        <v>51</v>
      </c>
    </row>
    <row r="45" spans="1:8" ht="23.25" customHeight="1" x14ac:dyDescent="0.25">
      <c r="A45" s="16">
        <v>33</v>
      </c>
      <c r="B45" s="13" t="s">
        <v>34</v>
      </c>
      <c r="C45" s="6">
        <v>75.563980000000001</v>
      </c>
      <c r="D45" s="6">
        <f t="shared" si="0"/>
        <v>52.894785999999996</v>
      </c>
      <c r="E45" s="11">
        <v>77.36</v>
      </c>
      <c r="F45" s="11">
        <f t="shared" si="1"/>
        <v>23.207999999999998</v>
      </c>
      <c r="G45" s="6">
        <f t="shared" si="2"/>
        <v>76.102785999999995</v>
      </c>
      <c r="H45" s="22" t="s">
        <v>51</v>
      </c>
    </row>
    <row r="46" spans="1:8" ht="23.25" customHeight="1" x14ac:dyDescent="0.25">
      <c r="A46" s="16">
        <v>34</v>
      </c>
      <c r="B46" s="13" t="s">
        <v>147</v>
      </c>
      <c r="C46" s="6">
        <v>74.41319</v>
      </c>
      <c r="D46" s="6">
        <f t="shared" si="0"/>
        <v>52.089233</v>
      </c>
      <c r="E46" s="11">
        <v>75.959999999999994</v>
      </c>
      <c r="F46" s="11">
        <f t="shared" si="1"/>
        <v>22.787999999999997</v>
      </c>
      <c r="G46" s="6">
        <f t="shared" si="2"/>
        <v>74.87723299999999</v>
      </c>
      <c r="H46" s="22" t="s">
        <v>51</v>
      </c>
    </row>
    <row r="47" spans="1:8" ht="23.25" customHeight="1" x14ac:dyDescent="0.25">
      <c r="A47" s="16">
        <v>35</v>
      </c>
      <c r="B47" s="13" t="s">
        <v>149</v>
      </c>
      <c r="C47" s="6">
        <v>70.197389999999999</v>
      </c>
      <c r="D47" s="6">
        <f t="shared" ref="D47:D52" si="3">0.7*C47</f>
        <v>49.138172999999995</v>
      </c>
      <c r="E47" s="11">
        <v>82.26</v>
      </c>
      <c r="F47" s="11">
        <f t="shared" ref="F47:F52" si="4">0.3*E47</f>
        <v>24.678000000000001</v>
      </c>
      <c r="G47" s="6">
        <f t="shared" ref="G47:G52" si="5">F47+D47</f>
        <v>73.816172999999992</v>
      </c>
      <c r="H47" s="22" t="s">
        <v>51</v>
      </c>
    </row>
    <row r="48" spans="1:8" ht="23.25" customHeight="1" x14ac:dyDescent="0.25">
      <c r="A48" s="16">
        <v>36</v>
      </c>
      <c r="B48" s="13" t="s">
        <v>33</v>
      </c>
      <c r="C48" s="6">
        <v>70</v>
      </c>
      <c r="D48" s="6">
        <f t="shared" si="3"/>
        <v>49</v>
      </c>
      <c r="E48" s="11">
        <v>63.83</v>
      </c>
      <c r="F48" s="11">
        <f t="shared" si="4"/>
        <v>19.148999999999997</v>
      </c>
      <c r="G48" s="6">
        <f t="shared" si="5"/>
        <v>68.149000000000001</v>
      </c>
      <c r="H48" s="22" t="s">
        <v>51</v>
      </c>
    </row>
    <row r="49" spans="1:8" ht="23.25" customHeight="1" x14ac:dyDescent="0.25">
      <c r="A49" s="16">
        <v>37</v>
      </c>
      <c r="B49" s="13" t="s">
        <v>121</v>
      </c>
      <c r="C49" s="6">
        <v>76.430530000000005</v>
      </c>
      <c r="D49" s="6">
        <f t="shared" si="3"/>
        <v>53.501370999999999</v>
      </c>
      <c r="E49" s="11">
        <v>92.3</v>
      </c>
      <c r="F49" s="11">
        <f t="shared" si="4"/>
        <v>27.689999999999998</v>
      </c>
      <c r="G49" s="6">
        <f t="shared" si="5"/>
        <v>81.191371000000004</v>
      </c>
      <c r="H49" s="22" t="s">
        <v>63</v>
      </c>
    </row>
    <row r="50" spans="1:8" ht="24" customHeight="1" x14ac:dyDescent="0.25">
      <c r="A50" s="16">
        <v>38</v>
      </c>
      <c r="B50" s="13" t="s">
        <v>150</v>
      </c>
      <c r="C50" s="6">
        <v>81.585480000000004</v>
      </c>
      <c r="D50" s="6">
        <f t="shared" si="3"/>
        <v>57.109836000000001</v>
      </c>
      <c r="E50" s="11">
        <v>83.66</v>
      </c>
      <c r="F50" s="11">
        <f t="shared" si="4"/>
        <v>25.097999999999999</v>
      </c>
      <c r="G50" s="6">
        <f t="shared" si="5"/>
        <v>82.207836</v>
      </c>
      <c r="H50" s="22" t="s">
        <v>63</v>
      </c>
    </row>
    <row r="51" spans="1:8" ht="23.25" customHeight="1" x14ac:dyDescent="0.25">
      <c r="A51" s="16">
        <v>39</v>
      </c>
      <c r="B51" s="13" t="s">
        <v>139</v>
      </c>
      <c r="C51" s="6">
        <v>75.949780000000004</v>
      </c>
      <c r="D51" s="6">
        <f t="shared" si="3"/>
        <v>53.164845999999997</v>
      </c>
      <c r="E51" s="11">
        <v>85.53</v>
      </c>
      <c r="F51" s="11">
        <f t="shared" si="4"/>
        <v>25.658999999999999</v>
      </c>
      <c r="G51" s="6">
        <f t="shared" si="5"/>
        <v>78.823846000000003</v>
      </c>
      <c r="H51" s="22" t="s">
        <v>63</v>
      </c>
    </row>
    <row r="52" spans="1:8" ht="24" customHeight="1" x14ac:dyDescent="0.25">
      <c r="A52" s="16">
        <v>40</v>
      </c>
      <c r="B52" s="13" t="s">
        <v>148</v>
      </c>
      <c r="C52" s="6">
        <v>68.395009999999999</v>
      </c>
      <c r="D52" s="6">
        <f t="shared" si="3"/>
        <v>47.876506999999997</v>
      </c>
      <c r="E52" s="11">
        <v>89.73</v>
      </c>
      <c r="F52" s="11">
        <f t="shared" si="4"/>
        <v>26.919</v>
      </c>
      <c r="G52" s="6">
        <f t="shared" si="5"/>
        <v>74.795507000000001</v>
      </c>
      <c r="H52" s="22" t="s">
        <v>63</v>
      </c>
    </row>
    <row r="53" spans="1:8" ht="23.25" customHeight="1" x14ac:dyDescent="0.25">
      <c r="A53" s="16">
        <v>41</v>
      </c>
      <c r="B53" s="13" t="s">
        <v>154</v>
      </c>
      <c r="C53" s="6">
        <v>83.166179999999997</v>
      </c>
      <c r="D53" s="6">
        <f t="shared" ref="D53:D54" si="6">0.7*C53</f>
        <v>58.216325999999995</v>
      </c>
      <c r="E53" s="11">
        <v>88.66</v>
      </c>
      <c r="F53" s="11">
        <f t="shared" ref="F53:F54" si="7">0.3*E53</f>
        <v>26.597999999999999</v>
      </c>
      <c r="G53" s="6">
        <f t="shared" ref="G53:G54" si="8">F53+D53</f>
        <v>84.814325999999994</v>
      </c>
      <c r="H53" s="22" t="s">
        <v>153</v>
      </c>
    </row>
    <row r="54" spans="1:8" ht="23.25" customHeight="1" x14ac:dyDescent="0.25">
      <c r="A54" s="16">
        <v>42</v>
      </c>
      <c r="B54" s="13" t="s">
        <v>155</v>
      </c>
      <c r="C54" s="6">
        <v>74.915379999999999</v>
      </c>
      <c r="D54" s="6">
        <f t="shared" si="6"/>
        <v>52.440765999999996</v>
      </c>
      <c r="E54" s="11">
        <v>83.66</v>
      </c>
      <c r="F54" s="11">
        <f t="shared" si="7"/>
        <v>25.097999999999999</v>
      </c>
      <c r="G54" s="6">
        <f t="shared" si="8"/>
        <v>77.538765999999995</v>
      </c>
      <c r="H54" s="22" t="s">
        <v>153</v>
      </c>
    </row>
    <row r="55" spans="1:8" ht="23.25" customHeight="1" x14ac:dyDescent="0.25">
      <c r="A55" s="40"/>
    </row>
    <row r="56" spans="1:8" ht="23.25" customHeight="1" x14ac:dyDescent="0.25">
      <c r="A56" s="40"/>
      <c r="B56" s="41"/>
      <c r="C56" s="42"/>
      <c r="D56" s="42"/>
      <c r="E56" s="43"/>
      <c r="F56" s="43"/>
      <c r="G56" s="42"/>
      <c r="H56" s="44"/>
    </row>
    <row r="60" spans="1:8" x14ac:dyDescent="0.25">
      <c r="B60" s="47" t="s">
        <v>23</v>
      </c>
      <c r="C60" s="46"/>
      <c r="D60" s="46"/>
      <c r="E60" s="47" t="s">
        <v>24</v>
      </c>
      <c r="F60" s="46"/>
      <c r="G60" s="46"/>
      <c r="H60" s="47" t="s">
        <v>23</v>
      </c>
    </row>
    <row r="61" spans="1:8" x14ac:dyDescent="0.25">
      <c r="B61" s="46" t="s">
        <v>114</v>
      </c>
      <c r="C61" s="46"/>
      <c r="D61" s="46"/>
      <c r="E61" s="46" t="s">
        <v>115</v>
      </c>
      <c r="F61" s="46"/>
      <c r="G61" s="46"/>
      <c r="H61" s="45" t="s">
        <v>116</v>
      </c>
    </row>
    <row r="62" spans="1:8" x14ac:dyDescent="0.25">
      <c r="B62" s="46"/>
      <c r="C62" s="46"/>
      <c r="D62" s="46"/>
      <c r="E62" s="46"/>
      <c r="F62" s="46"/>
      <c r="G62" s="46"/>
      <c r="H62" s="45"/>
    </row>
  </sheetData>
  <sortState ref="B13:H17">
    <sortCondition descending="1" ref="G13:G17"/>
  </sortState>
  <mergeCells count="10">
    <mergeCell ref="D1:E1"/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92" fitToWidth="0" orientation="landscape" r:id="rId1"/>
  <colBreaks count="1" manualBreakCount="1">
    <brk id="8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SAĞLIK HİZ.MYOTIBBİ HİZM.TEKN.</vt:lpstr>
      <vt:lpstr>POSOF MYOEVDE HASTA BAKIMI</vt:lpstr>
      <vt:lpstr>ÇILDIR MYO - ADALET PR</vt:lpstr>
      <vt:lpstr>SOS.BİL. MYO - PAZARLAMA</vt:lpstr>
      <vt:lpstr>'ÇILDIR MYO - ADALET PR'!Yazdırma_Alanı</vt:lpstr>
      <vt:lpstr>'POSOF MYOEVDE HASTA BAKIMI'!Yazdırma_Alanı</vt:lpstr>
      <vt:lpstr>'SAĞLIK HİZ.MYOTIBBİ HİZM.TEKN.'!Yazdırma_Alanı</vt:lpstr>
      <vt:lpstr>'SOS.BİL. MYO - PAZARLAMA'!Yazdırma_Alanı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Asus</cp:lastModifiedBy>
  <cp:lastPrinted>2019-12-16T12:44:50Z</cp:lastPrinted>
  <dcterms:created xsi:type="dcterms:W3CDTF">2010-07-19T05:19:49Z</dcterms:created>
  <dcterms:modified xsi:type="dcterms:W3CDTF">2019-12-16T14:39:39Z</dcterms:modified>
</cp:coreProperties>
</file>